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880" windowHeight="9540"/>
  </bookViews>
  <sheets>
    <sheet name="SICI(2)" sheetId="1" r:id="rId1"/>
  </sheets>
  <externalReferences>
    <externalReference r:id="rId2"/>
  </externalReferences>
  <definedNames>
    <definedName name="COMUNE_DESC">[1]COM!$A$2:$A$1716</definedName>
  </definedNames>
  <calcPr calcId="124519"/>
</workbook>
</file>

<file path=xl/calcChain.xml><?xml version="1.0" encoding="utf-8"?>
<calcChain xmlns="http://schemas.openxmlformats.org/spreadsheetml/2006/main">
  <c r="F81" i="1"/>
  <c r="N80"/>
  <c r="M80"/>
  <c r="L80"/>
  <c r="K80"/>
  <c r="F78"/>
  <c r="N77"/>
  <c r="M77"/>
  <c r="L77"/>
  <c r="K77"/>
  <c r="N73"/>
  <c r="M73"/>
  <c r="L73"/>
  <c r="K73"/>
  <c r="F73"/>
  <c r="N71"/>
  <c r="M71"/>
  <c r="L71"/>
  <c r="K71"/>
  <c r="F71"/>
  <c r="N69"/>
  <c r="M69"/>
  <c r="L69"/>
  <c r="K69"/>
  <c r="F69"/>
  <c r="N67"/>
  <c r="M67"/>
  <c r="L67"/>
  <c r="K67"/>
  <c r="F67"/>
  <c r="N65"/>
  <c r="M65"/>
  <c r="L65"/>
  <c r="K65"/>
  <c r="F65"/>
  <c r="N63"/>
  <c r="M63"/>
  <c r="L63"/>
  <c r="K63"/>
  <c r="F63"/>
  <c r="N59"/>
  <c r="M59"/>
  <c r="L59"/>
  <c r="K59"/>
  <c r="F59"/>
  <c r="N57"/>
  <c r="M57"/>
  <c r="L57"/>
  <c r="K57"/>
  <c r="F57"/>
  <c r="N55"/>
  <c r="M55"/>
  <c r="L55"/>
  <c r="K55"/>
  <c r="F55"/>
  <c r="N53"/>
  <c r="M53"/>
  <c r="L53"/>
  <c r="K53"/>
  <c r="F53"/>
  <c r="N51"/>
  <c r="M51"/>
  <c r="L51"/>
  <c r="K51"/>
  <c r="F51"/>
  <c r="N49"/>
  <c r="M49"/>
  <c r="L49"/>
  <c r="K49"/>
  <c r="F49"/>
  <c r="E49"/>
  <c r="N47"/>
  <c r="M47"/>
  <c r="L47"/>
  <c r="K47"/>
  <c r="F47"/>
  <c r="M45"/>
  <c r="L45"/>
  <c r="K45"/>
  <c r="E45"/>
  <c r="N45" s="1"/>
  <c r="N43"/>
  <c r="M43"/>
  <c r="L43"/>
  <c r="K43"/>
  <c r="F43"/>
  <c r="N41"/>
  <c r="M41"/>
  <c r="L41"/>
  <c r="K41"/>
  <c r="F41"/>
  <c r="E41"/>
  <c r="N37"/>
  <c r="M37"/>
  <c r="L37"/>
  <c r="K37"/>
  <c r="F37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E29"/>
  <c r="N27"/>
  <c r="M27"/>
  <c r="L27"/>
  <c r="K27"/>
  <c r="F27"/>
  <c r="M25"/>
  <c r="L25"/>
  <c r="K25"/>
  <c r="E25"/>
  <c r="N25" s="1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A5"/>
  <c r="F2"/>
  <c r="F25" l="1"/>
  <c r="F45"/>
</calcChain>
</file>

<file path=xl/sharedStrings.xml><?xml version="1.0" encoding="utf-8"?>
<sst xmlns="http://schemas.openxmlformats.org/spreadsheetml/2006/main" count="119" uniqueCount="90">
  <si>
    <t>SCHEDA UNIFICATA EX ART. 40 BIS, COMMA 3 DEL D.LGS. N.165/2001:</t>
  </si>
  <si>
    <t>SQUADRATURA 10</t>
  </si>
  <si>
    <t>NM</t>
  </si>
  <si>
    <t>"SPECIFICHE INFORMAZIONI SULLA CONTRATTAZIONE INTEGRATIVA"</t>
  </si>
  <si>
    <t>INCONGRUENZA 16</t>
  </si>
  <si>
    <t xml:space="preserve">     </t>
  </si>
  <si>
    <t>MACROCATEGORIA: DIRIGENTI NON MEDICI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</si>
  <si>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</si>
  <si>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</si>
  <si>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</si>
  <si>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</si>
  <si>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</si>
  <si>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</si>
  <si>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</si>
  <si>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GEN172</t>
  </si>
  <si>
    <t>FLAG</t>
  </si>
  <si>
    <t>L'amministrazione, alla data di compilazione/rettifica della presente scheda, ha contezza formale e certificata dall'organo di controllo del limite di spesa rappresentato dal fondo/i per la contrattazione integrativa dell'anno di rilevazione (S/N)?</t>
  </si>
  <si>
    <t>S</t>
  </si>
  <si>
    <t>GEN207</t>
  </si>
  <si>
    <t>È prevista una certificazione disgiunta per le risorse (costituzione) e per gli impieghi (contratto integrativo) secondo quanto raccomandato dalla circolare RGS n. 25/2012 (S/N)?</t>
  </si>
  <si>
    <t>GEN196</t>
  </si>
  <si>
    <t>DATE</t>
  </si>
  <si>
    <t>Data di certificazione della costituzione del fondo/i specificamente riferita all'anno di rilevazione (art. 40-bis, c.1 del Dlgs 165/2001)</t>
  </si>
  <si>
    <t>GEN204</t>
  </si>
  <si>
    <t>Data di certificazione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</si>
  <si>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</si>
  <si>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</si>
  <si>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</si>
  <si>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</si>
  <si>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 ALLA C.I.</t>
  </si>
  <si>
    <t>LEG144</t>
  </si>
  <si>
    <t>Importo del fondo/i anno 2015 come certificato dall'organo di controllo in sede di validazione fondo/i 2015</t>
  </si>
  <si>
    <t>LEG205</t>
  </si>
  <si>
    <t>Importo del limite 2015 come certificato dall'organo di controllo in sede di validazione del fondo/i dell'anno corrente</t>
  </si>
  <si>
    <t>LEG157</t>
  </si>
  <si>
    <t>Importo della decurtazione permanente ai sensi dell'art. 1, c. 456 della L. 147/2013 apportata al fondo/i dell'anno corrente</t>
  </si>
  <si>
    <t>LEG262</t>
  </si>
  <si>
    <t>Numero di unità di personale assumibile ai sensi dell'art. 1, c. 236 della L. 208/2015 considerate ai fini del calcolo della riduzione da apportare al fondo/i anno corrente</t>
  </si>
  <si>
    <t>LEG146</t>
  </si>
  <si>
    <t>PERC</t>
  </si>
  <si>
    <t>% di riduzione proporzionale effettivamente applicata al fondo/i dell'anno corrente ai fini del rispetto dell'art. 1, c. 236 della L. 208/2015</t>
  </si>
  <si>
    <t>LEG263</t>
  </si>
  <si>
    <t>(eventuale) Importo della decurtazione al fondo/i dell'anno corrente per il recupero delle risorse erogate in eccesso ai sensi dell'art. 40, c. 3-quinquies del Dlgs 165/2001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</si>
  <si>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</si>
  <si>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</t>
  </si>
  <si>
    <t>ORG</t>
  </si>
  <si>
    <t>ORGANIZZAZIONE E INCARICHI</t>
  </si>
  <si>
    <t>ORG138</t>
  </si>
  <si>
    <t>Numero di incarichi di struttura complessa effettivamente coperti al 31.12 dell'anno di rilevazione</t>
  </si>
  <si>
    <t>ORG166</t>
  </si>
  <si>
    <t>Valore medio su base annua della retribuzione di posizione - parte variabile aziendale - incarichi di struttura complessa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</si>
  <si>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</si>
  <si>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</si>
  <si>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</si>
  <si>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</si>
  <si>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</si>
  <si>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</si>
  <si>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</si>
  <si>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</t>
  </si>
  <si>
    <t>ORG301</t>
  </si>
  <si>
    <t>Numero degli incarichi di dirigente delle professioni sanitarie al 31.12 dell'anno di rilevazione</t>
  </si>
  <si>
    <t>ORG302</t>
  </si>
  <si>
    <t>Valore medio su base annua della retribuzione di posizione - parte variabile aziendale - degli incarichi di dirigente delle professioni sanitarie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</si>
  <si>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</si>
  <si>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</si>
  <si>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</si>
  <si>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(risultato)</t>
  </si>
  <si>
    <t>PRD</t>
  </si>
  <si>
    <t>PRODUTTIVITA' / RISULTATO</t>
  </si>
  <si>
    <t>PRD137</t>
  </si>
  <si>
    <t>Importo totale della retribuzione di risultato erogata a valere sul fondo dell'anno di rilevazione</t>
  </si>
  <si>
    <t>PRD115</t>
  </si>
  <si>
    <t>Importo totale della retribuzione di risultato non erogata a seguito della valutazione non piena con riferimento al fondo dell'anno di rilevazione</t>
  </si>
  <si>
    <t>PRD159</t>
  </si>
  <si>
    <t>Le retribuzioni di risultato sono correlate alla valutazione della prestazione dei dirigenti (S/N)?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</si>
  <si>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</si>
  <si>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</si>
  <si>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</si>
  <si>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</si>
  <si>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</si>
  <si>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</si>
  <si>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N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</si>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</sst>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;;;"/>
    <numFmt numFmtId="166" formatCode="[$€]\ #,##0;[Red]\-[$€]\ #,##0"/>
    <numFmt numFmtId="167" formatCode="_-&quot;L.&quot;\ * #,##0_-;\-&quot;L.&quot;\ * #,##0_-;_-&quot;L.&quot;\ * &quot;-&quot;_-;_-@_-"/>
  </numFmts>
  <fonts count="48">
    <font>
      <sz val="10"/>
      <name val="MS Sans Serif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b/>
      <sz val="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8"/>
      <name val="Courier"/>
      <family val="3"/>
    </font>
    <font>
      <sz val="10"/>
      <name val="MS Sans Serif"/>
      <family val="2"/>
    </font>
    <font>
      <b/>
      <sz val="16"/>
      <name val="Arial"/>
      <family val="2"/>
    </font>
    <font>
      <b/>
      <sz val="8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indexed="8"/>
      <name val="Arial"/>
      <family val="2"/>
    </font>
    <font>
      <sz val="8"/>
      <name val="Times New Roman"/>
      <family val="1"/>
    </font>
    <font>
      <b/>
      <sz val="15"/>
      <name val="Arial"/>
      <family val="2"/>
    </font>
    <font>
      <sz val="12"/>
      <name val="Courier"/>
      <family val="3"/>
    </font>
    <font>
      <b/>
      <sz val="10"/>
      <color indexed="10"/>
      <name val="Arial"/>
      <family val="2"/>
    </font>
    <font>
      <sz val="18"/>
      <color indexed="8"/>
      <name val="Arial"/>
      <family val="2"/>
    </font>
    <font>
      <sz val="8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ourier"/>
      <family val="3"/>
    </font>
    <font>
      <sz val="12"/>
      <color indexed="8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ourier"/>
      <family val="3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b/>
      <sz val="10"/>
      <name val="Courier"/>
      <family val="3"/>
    </font>
    <font>
      <b/>
      <sz val="9"/>
      <color indexed="8"/>
      <name val="Arial"/>
      <family val="2"/>
    </font>
    <font>
      <b/>
      <sz val="10"/>
      <color indexed="10"/>
      <name val="Courier"/>
      <family val="3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6" fillId="0" borderId="0"/>
    <xf numFmtId="0" fontId="10" fillId="0" borderId="0"/>
    <xf numFmtId="0" fontId="46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41" fontId="47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47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0" fontId="3" fillId="2" borderId="1" xfId="1" applyFont="1" applyFill="1" applyBorder="1" applyAlignment="1" applyProtection="1">
      <alignment horizontal="centerContinuous" readingOrder="1"/>
    </xf>
    <xf numFmtId="164" fontId="5" fillId="2" borderId="1" xfId="2" applyNumberFormat="1" applyFont="1" applyFill="1" applyBorder="1" applyAlignment="1" applyProtection="1">
      <alignment horizontal="centerContinuous" vertical="center" readingOrder="1"/>
    </xf>
    <xf numFmtId="164" fontId="5" fillId="2" borderId="2" xfId="2" applyNumberFormat="1" applyFont="1" applyFill="1" applyBorder="1" applyAlignment="1" applyProtection="1">
      <alignment horizontal="centerContinuous" vertical="center" readingOrder="1"/>
    </xf>
    <xf numFmtId="0" fontId="7" fillId="3" borderId="3" xfId="3" applyFont="1" applyFill="1" applyBorder="1" applyAlignment="1" applyProtection="1">
      <alignment horizontal="center" vertical="center"/>
    </xf>
    <xf numFmtId="164" fontId="4" fillId="3" borderId="0" xfId="2" applyNumberFormat="1" applyFill="1" applyAlignment="1" applyProtection="1">
      <alignment vertical="center"/>
    </xf>
    <xf numFmtId="165" fontId="4" fillId="3" borderId="0" xfId="2" applyNumberFormat="1" applyFont="1" applyFill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3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5" fillId="2" borderId="0" xfId="2" applyNumberFormat="1" applyFont="1" applyFill="1" applyBorder="1" applyAlignment="1" applyProtection="1">
      <alignment horizontal="centerContinuous" vertical="center"/>
    </xf>
    <xf numFmtId="164" fontId="5" fillId="2" borderId="4" xfId="2" applyNumberFormat="1" applyFont="1" applyFill="1" applyBorder="1" applyAlignment="1" applyProtection="1">
      <alignment horizontal="centerContinuous" vertical="center"/>
    </xf>
    <xf numFmtId="0" fontId="8" fillId="3" borderId="5" xfId="3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right" vertical="top"/>
    </xf>
    <xf numFmtId="164" fontId="9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5" fillId="2" borderId="7" xfId="2" applyNumberFormat="1" applyFont="1" applyFill="1" applyBorder="1" applyAlignment="1" applyProtection="1">
      <alignment vertical="top"/>
    </xf>
    <xf numFmtId="164" fontId="5" fillId="2" borderId="8" xfId="2" applyNumberFormat="1" applyFont="1" applyFill="1" applyBorder="1" applyAlignment="1" applyProtection="1">
      <alignment vertical="top"/>
    </xf>
    <xf numFmtId="0" fontId="10" fillId="3" borderId="9" xfId="4" applyFill="1" applyBorder="1" applyAlignment="1">
      <alignment horizontal="center" vertical="center" wrapText="1"/>
    </xf>
    <xf numFmtId="164" fontId="4" fillId="3" borderId="0" xfId="2" applyNumberFormat="1" applyFill="1" applyAlignment="1" applyProtection="1">
      <alignment vertical="top"/>
    </xf>
    <xf numFmtId="164" fontId="4" fillId="3" borderId="0" xfId="2" applyNumberFormat="1" applyFont="1" applyFill="1" applyAlignment="1" applyProtection="1">
      <alignment horizontal="right" vertical="center"/>
    </xf>
    <xf numFmtId="164" fontId="9" fillId="3" borderId="0" xfId="2" applyNumberFormat="1" applyFont="1" applyFill="1" applyAlignment="1" applyProtection="1">
      <alignment horizontal="right" vertical="center"/>
    </xf>
    <xf numFmtId="164" fontId="5" fillId="3" borderId="0" xfId="2" applyNumberFormat="1" applyFont="1" applyFill="1" applyAlignment="1" applyProtection="1">
      <alignment vertical="center"/>
    </xf>
    <xf numFmtId="164" fontId="7" fillId="3" borderId="5" xfId="2" applyNumberFormat="1" applyFont="1" applyFill="1" applyBorder="1" applyAlignment="1" applyProtection="1">
      <alignment horizontal="center" vertical="center" wrapText="1"/>
    </xf>
    <xf numFmtId="164" fontId="11" fillId="3" borderId="0" xfId="2" applyNumberFormat="1" applyFont="1" applyFill="1" applyAlignment="1" applyProtection="1">
      <alignment horizontal="centerContinuous" vertical="center"/>
    </xf>
    <xf numFmtId="164" fontId="12" fillId="3" borderId="0" xfId="2" applyNumberFormat="1" applyFont="1" applyFill="1" applyAlignment="1" applyProtection="1">
      <alignment horizontal="centerContinuous" vertical="center"/>
    </xf>
    <xf numFmtId="164" fontId="13" fillId="3" borderId="0" xfId="2" applyNumberFormat="1" applyFont="1" applyFill="1" applyAlignment="1" applyProtection="1">
      <alignment horizontal="centerContinuous" vertical="center"/>
    </xf>
    <xf numFmtId="164" fontId="14" fillId="3" borderId="0" xfId="2" applyNumberFormat="1" applyFont="1" applyFill="1" applyAlignment="1" applyProtection="1">
      <alignment horizontal="centerContinuous" vertical="center"/>
    </xf>
    <xf numFmtId="0" fontId="15" fillId="3" borderId="9" xfId="4" applyFont="1" applyFill="1" applyBorder="1" applyAlignment="1">
      <alignment horizontal="center" vertical="center" wrapText="1"/>
    </xf>
    <xf numFmtId="164" fontId="14" fillId="3" borderId="0" xfId="2" applyNumberFormat="1" applyFont="1" applyFill="1" applyAlignment="1" applyProtection="1">
      <alignment vertical="center"/>
    </xf>
    <xf numFmtId="164" fontId="9" fillId="3" borderId="0" xfId="2" applyNumberFormat="1" applyFont="1" applyFill="1" applyAlignment="1" applyProtection="1">
      <alignment vertical="center"/>
    </xf>
    <xf numFmtId="164" fontId="11" fillId="3" borderId="0" xfId="2" applyNumberFormat="1" applyFont="1" applyFill="1" applyAlignment="1" applyProtection="1">
      <alignment horizontal="left" vertical="center"/>
    </xf>
    <xf numFmtId="164" fontId="8" fillId="3" borderId="5" xfId="2" applyNumberFormat="1" applyFont="1" applyFill="1" applyBorder="1" applyAlignment="1" applyProtection="1">
      <alignment horizontal="center" vertical="center" wrapText="1"/>
    </xf>
    <xf numFmtId="164" fontId="14" fillId="3" borderId="0" xfId="2" applyNumberFormat="1" applyFont="1" applyFill="1" applyAlignment="1" applyProtection="1">
      <alignment horizontal="right" vertical="center"/>
    </xf>
    <xf numFmtId="164" fontId="16" fillId="3" borderId="0" xfId="2" applyNumberFormat="1" applyFont="1" applyFill="1" applyAlignment="1" applyProtection="1">
      <alignment horizontal="right" vertical="center"/>
    </xf>
    <xf numFmtId="164" fontId="13" fillId="3" borderId="0" xfId="2" applyNumberFormat="1" applyFont="1" applyFill="1" applyAlignment="1" applyProtection="1">
      <alignment vertical="center"/>
    </xf>
    <xf numFmtId="164" fontId="17" fillId="3" borderId="0" xfId="2" applyNumberFormat="1" applyFont="1" applyFill="1" applyBorder="1" applyAlignment="1" applyProtection="1">
      <alignment horizontal="center" vertical="center" wrapText="1"/>
    </xf>
    <xf numFmtId="164" fontId="8" fillId="3" borderId="10" xfId="2" applyNumberFormat="1" applyFont="1" applyFill="1" applyBorder="1" applyAlignment="1" applyProtection="1">
      <alignment horizontal="center" vertical="center" wrapText="1"/>
    </xf>
    <xf numFmtId="164" fontId="18" fillId="3" borderId="0" xfId="2" applyNumberFormat="1" applyFont="1" applyFill="1" applyBorder="1" applyAlignment="1" applyProtection="1">
      <alignment horizontal="right" vertical="center"/>
    </xf>
    <xf numFmtId="164" fontId="9" fillId="3" borderId="0" xfId="2" applyNumberFormat="1" applyFont="1" applyFill="1" applyBorder="1" applyAlignment="1" applyProtection="1">
      <alignment horizontal="right" vertical="center"/>
    </xf>
    <xf numFmtId="164" fontId="17" fillId="4" borderId="11" xfId="2" applyNumberFormat="1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horizontal="center" vertical="center"/>
      <protection hidden="1"/>
    </xf>
    <xf numFmtId="164" fontId="17" fillId="3" borderId="0" xfId="2" applyNumberFormat="1" applyFont="1" applyFill="1" applyBorder="1" applyAlignment="1" applyProtection="1">
      <alignment horizontal="left" vertical="center"/>
    </xf>
    <xf numFmtId="164" fontId="8" fillId="3" borderId="9" xfId="2" applyNumberFormat="1" applyFont="1" applyFill="1" applyBorder="1" applyAlignment="1" applyProtection="1">
      <alignment horizontal="center" vertical="center" wrapText="1"/>
    </xf>
    <xf numFmtId="164" fontId="14" fillId="3" borderId="0" xfId="2" applyNumberFormat="1" applyFont="1" applyFill="1" applyAlignment="1" applyProtection="1">
      <alignment horizontal="center" vertical="center"/>
    </xf>
    <xf numFmtId="0" fontId="20" fillId="3" borderId="0" xfId="4" applyFont="1" applyFill="1" applyAlignment="1">
      <alignment horizontal="center" vertical="center"/>
    </xf>
    <xf numFmtId="0" fontId="21" fillId="3" borderId="0" xfId="4" applyFont="1" applyFill="1" applyAlignment="1">
      <alignment horizontal="center" vertical="center"/>
    </xf>
    <xf numFmtId="0" fontId="22" fillId="3" borderId="0" xfId="4" applyFont="1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  <xf numFmtId="0" fontId="24" fillId="3" borderId="0" xfId="4" applyFont="1" applyFill="1" applyAlignment="1">
      <alignment wrapText="1"/>
    </xf>
    <xf numFmtId="0" fontId="25" fillId="3" borderId="0" xfId="4" applyFont="1" applyFill="1"/>
    <xf numFmtId="0" fontId="26" fillId="2" borderId="0" xfId="3" applyFont="1" applyFill="1" applyAlignment="1" applyProtection="1">
      <alignment horizontal="centerContinuous" vertical="center"/>
    </xf>
    <xf numFmtId="0" fontId="27" fillId="2" borderId="0" xfId="3" applyFont="1" applyFill="1" applyAlignment="1" applyProtection="1">
      <alignment horizontal="center" vertical="center"/>
    </xf>
    <xf numFmtId="0" fontId="26" fillId="2" borderId="0" xfId="3" applyFont="1" applyFill="1" applyAlignment="1" applyProtection="1">
      <alignment horizontal="center" vertical="center"/>
    </xf>
    <xf numFmtId="0" fontId="28" fillId="2" borderId="0" xfId="3" applyFont="1" applyFill="1" applyAlignment="1" applyProtection="1">
      <alignment horizontal="center" vertical="center"/>
    </xf>
    <xf numFmtId="0" fontId="24" fillId="3" borderId="0" xfId="4" applyFont="1" applyFill="1" applyAlignment="1">
      <alignment vertical="center" wrapText="1"/>
    </xf>
    <xf numFmtId="0" fontId="25" fillId="3" borderId="0" xfId="4" applyFont="1" applyFill="1" applyAlignment="1">
      <alignment vertical="center"/>
    </xf>
    <xf numFmtId="0" fontId="29" fillId="3" borderId="0" xfId="4" applyFont="1" applyFill="1" applyAlignment="1">
      <alignment vertical="center" wrapText="1"/>
    </xf>
    <xf numFmtId="0" fontId="21" fillId="3" borderId="0" xfId="4" applyFont="1" applyFill="1" applyAlignment="1">
      <alignment vertical="center" wrapText="1"/>
    </xf>
    <xf numFmtId="0" fontId="23" fillId="3" borderId="0" xfId="4" applyFont="1" applyFill="1" applyAlignment="1">
      <alignment vertical="center"/>
    </xf>
    <xf numFmtId="0" fontId="30" fillId="3" borderId="0" xfId="4" applyFont="1" applyFill="1" applyAlignment="1">
      <alignment horizontal="center" vertical="center"/>
    </xf>
    <xf numFmtId="0" fontId="25" fillId="3" borderId="0" xfId="4" applyFont="1" applyFill="1" applyAlignment="1">
      <alignment vertical="center" wrapText="1"/>
    </xf>
    <xf numFmtId="0" fontId="23" fillId="3" borderId="11" xfId="4" applyFont="1" applyFill="1" applyBorder="1" applyAlignment="1" applyProtection="1">
      <alignment horizontal="center" vertical="center" wrapText="1"/>
      <protection locked="0"/>
    </xf>
    <xf numFmtId="0" fontId="31" fillId="3" borderId="0" xfId="4" applyFont="1" applyFill="1" applyAlignment="1" applyProtection="1">
      <alignment vertical="center" wrapText="1"/>
    </xf>
    <xf numFmtId="0" fontId="25" fillId="3" borderId="0" xfId="4" applyFont="1" applyFill="1" applyAlignment="1" applyProtection="1">
      <alignment horizontal="center" vertical="center"/>
      <protection hidden="1"/>
    </xf>
    <xf numFmtId="0" fontId="32" fillId="3" borderId="0" xfId="4" applyFont="1" applyFill="1" applyAlignment="1">
      <alignment vertical="center"/>
    </xf>
    <xf numFmtId="0" fontId="33" fillId="3" borderId="0" xfId="4" applyFont="1" applyFill="1" applyAlignment="1">
      <alignment vertical="center" wrapText="1"/>
    </xf>
    <xf numFmtId="14" fontId="23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4" applyNumberFormat="1" applyFont="1" applyFill="1" applyAlignment="1" applyProtection="1">
      <alignment horizontal="center" vertical="center"/>
      <protection hidden="1"/>
    </xf>
    <xf numFmtId="3" fontId="23" fillId="3" borderId="11" xfId="4" applyNumberFormat="1" applyFont="1" applyFill="1" applyBorder="1" applyAlignment="1" applyProtection="1">
      <alignment horizontal="center" vertical="center" wrapText="1"/>
      <protection locked="0"/>
    </xf>
    <xf numFmtId="0" fontId="29" fillId="3" borderId="0" xfId="4" applyFont="1" applyFill="1" applyAlignment="1">
      <alignment horizontal="center" vertical="center" wrapText="1"/>
    </xf>
    <xf numFmtId="0" fontId="21" fillId="3" borderId="0" xfId="4" applyFont="1" applyFill="1" applyAlignment="1">
      <alignment horizontal="center" vertical="center" wrapText="1"/>
    </xf>
    <xf numFmtId="0" fontId="34" fillId="3" borderId="0" xfId="4" applyFont="1" applyFill="1" applyAlignment="1">
      <alignment vertical="center" wrapText="1"/>
    </xf>
    <xf numFmtId="0" fontId="5" fillId="3" borderId="0" xfId="4" applyFont="1" applyFill="1" applyAlignment="1">
      <alignment vertical="center" wrapText="1"/>
    </xf>
    <xf numFmtId="3" fontId="23" fillId="3" borderId="11" xfId="4" applyNumberFormat="1" applyFont="1" applyFill="1" applyBorder="1" applyAlignment="1" applyProtection="1">
      <alignment horizontal="center" vertical="center" wrapText="1"/>
    </xf>
    <xf numFmtId="10" fontId="23" fillId="3" borderId="11" xfId="4" applyNumberFormat="1" applyFont="1" applyFill="1" applyBorder="1" applyAlignment="1" applyProtection="1">
      <alignment horizontal="center" vertical="center" wrapText="1"/>
      <protection locked="0"/>
    </xf>
    <xf numFmtId="0" fontId="35" fillId="3" borderId="0" xfId="4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 wrapText="1"/>
    </xf>
    <xf numFmtId="0" fontId="36" fillId="3" borderId="0" xfId="4" applyFont="1" applyFill="1" applyAlignment="1">
      <alignment horizontal="center" vertical="center" wrapText="1"/>
    </xf>
    <xf numFmtId="0" fontId="36" fillId="3" borderId="0" xfId="4" applyFont="1" applyFill="1" applyAlignment="1">
      <alignment horizontal="center" vertical="center"/>
    </xf>
    <xf numFmtId="0" fontId="37" fillId="3" borderId="0" xfId="4" applyFont="1" applyFill="1" applyAlignment="1">
      <alignment vertical="center" wrapText="1"/>
    </xf>
    <xf numFmtId="0" fontId="38" fillId="3" borderId="0" xfId="4" applyFont="1" applyFill="1" applyAlignment="1">
      <alignment horizontal="center" vertical="center"/>
    </xf>
    <xf numFmtId="0" fontId="39" fillId="3" borderId="0" xfId="4" applyFont="1" applyFill="1" applyAlignment="1">
      <alignment horizontal="center" vertical="center"/>
    </xf>
    <xf numFmtId="0" fontId="34" fillId="3" borderId="0" xfId="4" applyFont="1" applyFill="1" applyAlignment="1">
      <alignment vertical="center"/>
    </xf>
    <xf numFmtId="0" fontId="40" fillId="3" borderId="0" xfId="4" applyFont="1" applyFill="1" applyAlignment="1">
      <alignment vertical="center"/>
    </xf>
    <xf numFmtId="0" fontId="41" fillId="3" borderId="0" xfId="4" applyFont="1" applyFill="1" applyAlignment="1">
      <alignment vertical="center" wrapText="1"/>
    </xf>
    <xf numFmtId="0" fontId="4" fillId="3" borderId="0" xfId="4" applyFont="1" applyFill="1" applyAlignment="1">
      <alignment vertical="center" wrapText="1"/>
    </xf>
    <xf numFmtId="0" fontId="42" fillId="3" borderId="0" xfId="4" applyFont="1" applyFill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29" fillId="3" borderId="0" xfId="4" applyFont="1" applyFill="1" applyBorder="1" applyAlignment="1">
      <alignment vertical="center"/>
    </xf>
    <xf numFmtId="0" fontId="21" fillId="3" borderId="0" xfId="4" applyFont="1" applyFill="1" applyBorder="1" applyAlignment="1">
      <alignment vertical="center"/>
    </xf>
    <xf numFmtId="0" fontId="25" fillId="3" borderId="12" xfId="4" applyFont="1" applyFill="1" applyBorder="1" applyAlignment="1" applyProtection="1">
      <alignment horizontal="center" vertical="center" wrapText="1"/>
      <protection locked="0"/>
    </xf>
    <xf numFmtId="0" fontId="25" fillId="3" borderId="13" xfId="4" applyFont="1" applyFill="1" applyBorder="1" applyAlignment="1" applyProtection="1">
      <alignment horizontal="center" vertical="center" wrapText="1"/>
      <protection locked="0"/>
    </xf>
    <xf numFmtId="0" fontId="25" fillId="3" borderId="14" xfId="4" applyFont="1" applyFill="1" applyBorder="1" applyAlignment="1" applyProtection="1">
      <alignment horizontal="center" vertical="center" wrapText="1"/>
      <protection locked="0"/>
    </xf>
    <xf numFmtId="0" fontId="43" fillId="3" borderId="0" xfId="0" applyFont="1" applyFill="1" applyAlignment="1">
      <alignment vertical="center" wrapText="1"/>
    </xf>
    <xf numFmtId="0" fontId="44" fillId="3" borderId="0" xfId="4" applyFont="1" applyFill="1" applyAlignment="1">
      <alignment vertical="top"/>
    </xf>
    <xf numFmtId="0" fontId="45" fillId="3" borderId="0" xfId="4" applyFont="1" applyFill="1" applyAlignment="1">
      <alignment vertical="top"/>
    </xf>
    <xf numFmtId="0" fontId="29" fillId="3" borderId="0" xfId="4" applyFont="1" applyFill="1" applyAlignment="1">
      <alignment wrapText="1"/>
    </xf>
    <xf numFmtId="0" fontId="23" fillId="3" borderId="0" xfId="4" applyFont="1" applyFill="1" applyAlignment="1">
      <alignment wrapText="1"/>
    </xf>
    <xf numFmtId="0" fontId="29" fillId="3" borderId="0" xfId="4" applyFont="1" applyFill="1" applyBorder="1" applyAlignment="1"/>
    <xf numFmtId="0" fontId="21" fillId="3" borderId="0" xfId="4" applyFont="1" applyFill="1" applyBorder="1" applyAlignment="1"/>
    <xf numFmtId="0" fontId="25" fillId="3" borderId="0" xfId="3" applyFont="1" applyFill="1" applyAlignment="1">
      <alignment horizontal="center" vertical="center"/>
    </xf>
    <xf numFmtId="0" fontId="44" fillId="3" borderId="0" xfId="4" applyFont="1" applyFill="1"/>
    <xf numFmtId="0" fontId="45" fillId="3" borderId="0" xfId="4" applyFont="1" applyFill="1"/>
    <xf numFmtId="0" fontId="23" fillId="3" borderId="0" xfId="4" applyFont="1" applyFill="1"/>
  </cellXfs>
  <cellStyles count="16">
    <cellStyle name="Collegamento ipertestuale 2" xfId="5"/>
    <cellStyle name="Euro" xfId="6"/>
    <cellStyle name="Migliaia (0)_3tabella15" xfId="7"/>
    <cellStyle name="Migliaia 2" xfId="8"/>
    <cellStyle name="Migliaia 2 2" xfId="9"/>
    <cellStyle name="Normale" xfId="0" builtinId="0"/>
    <cellStyle name="Normale 2" xfId="3"/>
    <cellStyle name="Normale 2 2 2" xfId="10"/>
    <cellStyle name="Normale 3" xfId="11"/>
    <cellStyle name="Normale 4" xfId="4"/>
    <cellStyle name="Normale 4 2" xfId="12"/>
    <cellStyle name="Normale_modello si2 raln_MODIFICATO_ALESSIO" xfId="1"/>
    <cellStyle name="Normale_PRINFEL98_modello si2 raln_MODIFICATO_ALESSIO 2" xfId="2"/>
    <cellStyle name="Percentuale 2" xfId="13"/>
    <cellStyle name="Percentuale 2 2" xfId="14"/>
    <cellStyle name="Valuta (0)_3tabella15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3686175</xdr:colOff>
      <xdr:row>5</xdr:row>
      <xdr:rowOff>180975</xdr:rowOff>
    </xdr:from>
    <xdr:to>
      <xdr:col>2</xdr:col>
      <xdr:colOff>7096125</xdr:colOff>
      <xdr:row>6</xdr:row>
      <xdr:rowOff>647700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9175" y="2124075"/>
          <a:ext cx="34099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leconto%20annual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IN_SI_1"/>
      <sheetName val="out_SI_1"/>
      <sheetName val="COCOCO"/>
      <sheetName val="IN_COCOCO"/>
      <sheetName val="out_COCOCO"/>
      <sheetName val="t1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t2"/>
      <sheetName val="IN_T2"/>
      <sheetName val="t2A"/>
      <sheetName val="IN_T2A"/>
      <sheetName val="t3"/>
      <sheetName val="IN_T3"/>
      <sheetName val="t4"/>
      <sheetName val="IN_T4"/>
      <sheetName val="t5"/>
      <sheetName val="IN_T5"/>
      <sheetName val="t6"/>
      <sheetName val="IN_T6"/>
      <sheetName val="t7"/>
      <sheetName val="IN_T7"/>
      <sheetName val="t8"/>
      <sheetName val="IN_T8"/>
      <sheetName val="t9"/>
      <sheetName val="IN_T9"/>
      <sheetName val="t10"/>
      <sheetName val="IN_T10"/>
      <sheetName val="t11"/>
      <sheetName val="IN_T11"/>
      <sheetName val="t12"/>
      <sheetName val="IN_T12"/>
      <sheetName val="t13"/>
      <sheetName val="IN_T13"/>
      <sheetName val="t14"/>
      <sheetName val="IN_T14"/>
      <sheetName val="IN_T14_NOTE"/>
      <sheetName val="IN_T14_IRAP"/>
      <sheetName val="t15(1)"/>
      <sheetName val="IN_T15_1"/>
      <sheetName val="t15(2)"/>
      <sheetName val="IN_T15_2"/>
      <sheetName val="t15(3)"/>
      <sheetName val="IN_T15_3"/>
      <sheetName val="IN_SICI_LEG144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8"/>
      <sheetName val="Incongruenza 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out_incongruenza_9"/>
      <sheetName val="Incongruenza 10"/>
      <sheetName val="COM"/>
      <sheetName val="VERSIONE"/>
      <sheetName val="STRUTTUR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COMPARTO SERVIZIO SANITARIO NAZIONALE - anno 2016</v>
          </cell>
          <cell r="M1">
            <v>2016</v>
          </cell>
        </row>
        <row r="4">
          <cell r="L4" t="str">
            <v>Presenti al 31/12/2016 (**)</v>
          </cell>
        </row>
        <row r="5">
          <cell r="L5" t="str">
            <v>Uomini</v>
          </cell>
          <cell r="M5" t="str">
            <v>Donne</v>
          </cell>
        </row>
        <row r="6">
          <cell r="L6">
            <v>0</v>
          </cell>
          <cell r="M6">
            <v>0</v>
          </cell>
        </row>
        <row r="7">
          <cell r="L7">
            <v>1</v>
          </cell>
          <cell r="M7">
            <v>0</v>
          </cell>
          <cell r="O7" t="str">
            <v>Non classificato</v>
          </cell>
        </row>
        <row r="8">
          <cell r="L8">
            <v>1</v>
          </cell>
          <cell r="M8">
            <v>0</v>
          </cell>
          <cell r="O8" t="str">
            <v>Non classificato</v>
          </cell>
        </row>
        <row r="9">
          <cell r="L9">
            <v>0</v>
          </cell>
          <cell r="M9">
            <v>1</v>
          </cell>
          <cell r="O9" t="str">
            <v>Non classificato</v>
          </cell>
        </row>
        <row r="10">
          <cell r="L10">
            <v>0</v>
          </cell>
          <cell r="M10">
            <v>1</v>
          </cell>
          <cell r="O10" t="str">
            <v>Non classificato</v>
          </cell>
        </row>
        <row r="11">
          <cell r="L11">
            <v>23</v>
          </cell>
          <cell r="M11">
            <v>5</v>
          </cell>
          <cell r="O11" t="str">
            <v>ME</v>
          </cell>
        </row>
        <row r="12">
          <cell r="L12">
            <v>4</v>
          </cell>
          <cell r="M12">
            <v>0</v>
          </cell>
          <cell r="O12" t="str">
            <v>ME</v>
          </cell>
        </row>
        <row r="13">
          <cell r="L13">
            <v>53</v>
          </cell>
          <cell r="M13">
            <v>30</v>
          </cell>
          <cell r="O13" t="str">
            <v>ME</v>
          </cell>
        </row>
        <row r="14">
          <cell r="L14">
            <v>9</v>
          </cell>
          <cell r="M14">
            <v>2</v>
          </cell>
          <cell r="O14" t="str">
            <v>ME</v>
          </cell>
        </row>
        <row r="15">
          <cell r="L15">
            <v>196</v>
          </cell>
          <cell r="M15">
            <v>246</v>
          </cell>
          <cell r="O15" t="str">
            <v>ME</v>
          </cell>
        </row>
        <row r="16">
          <cell r="L16">
            <v>31</v>
          </cell>
          <cell r="M16">
            <v>17</v>
          </cell>
          <cell r="O16" t="str">
            <v>ME</v>
          </cell>
        </row>
        <row r="17">
          <cell r="L17">
            <v>0</v>
          </cell>
          <cell r="M17">
            <v>0</v>
          </cell>
          <cell r="O17" t="str">
            <v>ME</v>
          </cell>
        </row>
        <row r="18">
          <cell r="L18">
            <v>0</v>
          </cell>
          <cell r="M18">
            <v>0</v>
          </cell>
          <cell r="O18" t="str">
            <v>ME</v>
          </cell>
        </row>
        <row r="19">
          <cell r="L19">
            <v>0</v>
          </cell>
          <cell r="M19">
            <v>0</v>
          </cell>
          <cell r="O19" t="str">
            <v>ME</v>
          </cell>
        </row>
        <row r="20">
          <cell r="L20">
            <v>0</v>
          </cell>
          <cell r="M20">
            <v>0</v>
          </cell>
          <cell r="O20" t="str">
            <v>ME</v>
          </cell>
        </row>
        <row r="21">
          <cell r="L21">
            <v>0</v>
          </cell>
          <cell r="M21">
            <v>0</v>
          </cell>
          <cell r="O21" t="str">
            <v>ME</v>
          </cell>
        </row>
        <row r="22">
          <cell r="L22">
            <v>0</v>
          </cell>
          <cell r="M22">
            <v>0</v>
          </cell>
          <cell r="O22" t="str">
            <v>ME</v>
          </cell>
        </row>
        <row r="23">
          <cell r="L23">
            <v>0</v>
          </cell>
          <cell r="M23">
            <v>0</v>
          </cell>
          <cell r="O23" t="str">
            <v>ME</v>
          </cell>
        </row>
        <row r="24">
          <cell r="L24">
            <v>0</v>
          </cell>
          <cell r="M24">
            <v>0</v>
          </cell>
          <cell r="O24" t="str">
            <v>ME</v>
          </cell>
        </row>
        <row r="25">
          <cell r="L25">
            <v>0</v>
          </cell>
          <cell r="M25">
            <v>0</v>
          </cell>
          <cell r="O25" t="str">
            <v>ME</v>
          </cell>
        </row>
        <row r="26">
          <cell r="L26">
            <v>0</v>
          </cell>
          <cell r="M26">
            <v>0</v>
          </cell>
          <cell r="O26" t="str">
            <v>ME</v>
          </cell>
        </row>
        <row r="27">
          <cell r="L27">
            <v>0</v>
          </cell>
          <cell r="M27">
            <v>0</v>
          </cell>
          <cell r="O27" t="str">
            <v>ME</v>
          </cell>
        </row>
        <row r="28">
          <cell r="L28">
            <v>0</v>
          </cell>
          <cell r="M28">
            <v>0</v>
          </cell>
          <cell r="O28" t="str">
            <v>ME</v>
          </cell>
        </row>
        <row r="29">
          <cell r="L29">
            <v>0</v>
          </cell>
          <cell r="M29">
            <v>0</v>
          </cell>
          <cell r="O29" t="str">
            <v>ME</v>
          </cell>
        </row>
        <row r="30">
          <cell r="L30">
            <v>0</v>
          </cell>
          <cell r="M30">
            <v>0</v>
          </cell>
          <cell r="O30" t="str">
            <v>ME</v>
          </cell>
        </row>
        <row r="31">
          <cell r="L31">
            <v>0</v>
          </cell>
          <cell r="M31">
            <v>0</v>
          </cell>
          <cell r="O31" t="str">
            <v>ME</v>
          </cell>
        </row>
        <row r="32">
          <cell r="L32">
            <v>0</v>
          </cell>
          <cell r="M32">
            <v>1</v>
          </cell>
          <cell r="O32" t="str">
            <v>NM</v>
          </cell>
        </row>
        <row r="33">
          <cell r="L33">
            <v>0</v>
          </cell>
          <cell r="M33">
            <v>0</v>
          </cell>
          <cell r="O33" t="str">
            <v>NM</v>
          </cell>
        </row>
        <row r="34">
          <cell r="L34">
            <v>3</v>
          </cell>
          <cell r="M34">
            <v>2</v>
          </cell>
          <cell r="O34" t="str">
            <v>NM</v>
          </cell>
        </row>
        <row r="35">
          <cell r="L35">
            <v>0</v>
          </cell>
          <cell r="M35">
            <v>0</v>
          </cell>
          <cell r="O35" t="str">
            <v>NM</v>
          </cell>
        </row>
        <row r="36">
          <cell r="L36">
            <v>1</v>
          </cell>
          <cell r="M36">
            <v>3</v>
          </cell>
          <cell r="O36" t="str">
            <v>NM</v>
          </cell>
        </row>
        <row r="37">
          <cell r="L37">
            <v>0</v>
          </cell>
          <cell r="M37">
            <v>0</v>
          </cell>
          <cell r="O37" t="str">
            <v>NM</v>
          </cell>
        </row>
        <row r="38">
          <cell r="L38">
            <v>0</v>
          </cell>
          <cell r="M38">
            <v>0</v>
          </cell>
          <cell r="O38" t="str">
            <v>NM</v>
          </cell>
        </row>
        <row r="39">
          <cell r="L39">
            <v>0</v>
          </cell>
          <cell r="M39">
            <v>0</v>
          </cell>
          <cell r="O39" t="str">
            <v>NM</v>
          </cell>
        </row>
        <row r="40">
          <cell r="L40">
            <v>0</v>
          </cell>
          <cell r="M40">
            <v>0</v>
          </cell>
          <cell r="O40" t="str">
            <v>NM</v>
          </cell>
        </row>
        <row r="41">
          <cell r="L41">
            <v>0</v>
          </cell>
          <cell r="M41">
            <v>0</v>
          </cell>
          <cell r="O41" t="str">
            <v>NM</v>
          </cell>
        </row>
        <row r="42">
          <cell r="L42">
            <v>0</v>
          </cell>
          <cell r="M42">
            <v>0</v>
          </cell>
          <cell r="O42" t="str">
            <v>NM</v>
          </cell>
        </row>
        <row r="43">
          <cell r="L43">
            <v>1</v>
          </cell>
          <cell r="M43">
            <v>11</v>
          </cell>
          <cell r="O43" t="str">
            <v>NM</v>
          </cell>
        </row>
        <row r="44">
          <cell r="L44">
            <v>0</v>
          </cell>
          <cell r="M44">
            <v>0</v>
          </cell>
          <cell r="O44" t="str">
            <v>NM</v>
          </cell>
        </row>
        <row r="45">
          <cell r="L45">
            <v>0</v>
          </cell>
          <cell r="M45">
            <v>0</v>
          </cell>
          <cell r="O45" t="str">
            <v>NM</v>
          </cell>
        </row>
        <row r="46">
          <cell r="L46">
            <v>0</v>
          </cell>
          <cell r="M46">
            <v>0</v>
          </cell>
          <cell r="O46" t="str">
            <v>NM</v>
          </cell>
        </row>
        <row r="47">
          <cell r="L47">
            <v>0</v>
          </cell>
          <cell r="M47">
            <v>0</v>
          </cell>
          <cell r="O47" t="str">
            <v>NM</v>
          </cell>
        </row>
        <row r="48">
          <cell r="L48">
            <v>0</v>
          </cell>
          <cell r="M48">
            <v>0</v>
          </cell>
          <cell r="O48" t="str">
            <v>NM</v>
          </cell>
        </row>
        <row r="49">
          <cell r="L49">
            <v>0</v>
          </cell>
          <cell r="M49">
            <v>0</v>
          </cell>
          <cell r="O49" t="str">
            <v>NM</v>
          </cell>
        </row>
        <row r="50">
          <cell r="L50">
            <v>0</v>
          </cell>
          <cell r="M50">
            <v>0</v>
          </cell>
          <cell r="O50" t="str">
            <v>NM</v>
          </cell>
        </row>
        <row r="51">
          <cell r="L51">
            <v>0</v>
          </cell>
          <cell r="M51">
            <v>0</v>
          </cell>
          <cell r="O51" t="str">
            <v>NM</v>
          </cell>
        </row>
        <row r="52">
          <cell r="L52">
            <v>0</v>
          </cell>
          <cell r="M52">
            <v>0</v>
          </cell>
          <cell r="O52" t="str">
            <v>NM</v>
          </cell>
        </row>
        <row r="53">
          <cell r="L53">
            <v>0</v>
          </cell>
          <cell r="M53">
            <v>0</v>
          </cell>
          <cell r="O53" t="str">
            <v>NM</v>
          </cell>
        </row>
        <row r="54">
          <cell r="L54">
            <v>0</v>
          </cell>
          <cell r="M54">
            <v>0</v>
          </cell>
          <cell r="O54" t="str">
            <v>NM</v>
          </cell>
        </row>
        <row r="55">
          <cell r="L55">
            <v>0</v>
          </cell>
          <cell r="M55">
            <v>0</v>
          </cell>
          <cell r="O55" t="str">
            <v>NM</v>
          </cell>
        </row>
        <row r="56">
          <cell r="L56">
            <v>0</v>
          </cell>
          <cell r="M56">
            <v>0</v>
          </cell>
          <cell r="O56" t="str">
            <v>NM</v>
          </cell>
        </row>
        <row r="57">
          <cell r="L57">
            <v>2</v>
          </cell>
          <cell r="M57">
            <v>5</v>
          </cell>
          <cell r="O57" t="str">
            <v>NM</v>
          </cell>
        </row>
        <row r="58">
          <cell r="L58">
            <v>0</v>
          </cell>
          <cell r="M58">
            <v>0</v>
          </cell>
          <cell r="O58" t="str">
            <v>NM</v>
          </cell>
        </row>
        <row r="59">
          <cell r="L59">
            <v>0</v>
          </cell>
          <cell r="M59">
            <v>0</v>
          </cell>
          <cell r="O59" t="str">
            <v>NM</v>
          </cell>
        </row>
        <row r="60">
          <cell r="L60">
            <v>0</v>
          </cell>
          <cell r="M60">
            <v>0</v>
          </cell>
          <cell r="O60" t="str">
            <v>NM</v>
          </cell>
        </row>
        <row r="61">
          <cell r="L61">
            <v>0</v>
          </cell>
          <cell r="M61">
            <v>0</v>
          </cell>
          <cell r="O61" t="str">
            <v>NM</v>
          </cell>
        </row>
        <row r="62">
          <cell r="L62">
            <v>0</v>
          </cell>
          <cell r="M62">
            <v>0</v>
          </cell>
          <cell r="O62" t="str">
            <v>NM</v>
          </cell>
        </row>
        <row r="63">
          <cell r="L63">
            <v>0</v>
          </cell>
          <cell r="M63">
            <v>0</v>
          </cell>
          <cell r="O63" t="str">
            <v>NM</v>
          </cell>
        </row>
        <row r="64">
          <cell r="L64">
            <v>6</v>
          </cell>
          <cell r="M64">
            <v>20</v>
          </cell>
          <cell r="O64" t="str">
            <v>NM</v>
          </cell>
        </row>
        <row r="65">
          <cell r="L65">
            <v>1</v>
          </cell>
          <cell r="M65">
            <v>0</v>
          </cell>
          <cell r="O65" t="str">
            <v>NM</v>
          </cell>
        </row>
        <row r="66">
          <cell r="L66">
            <v>0</v>
          </cell>
          <cell r="M66">
            <v>0</v>
          </cell>
          <cell r="O66" t="str">
            <v>NM</v>
          </cell>
        </row>
        <row r="67">
          <cell r="L67">
            <v>0</v>
          </cell>
          <cell r="M67">
            <v>1</v>
          </cell>
          <cell r="O67" t="str">
            <v>NM</v>
          </cell>
        </row>
        <row r="68">
          <cell r="L68">
            <v>0</v>
          </cell>
          <cell r="M68">
            <v>0</v>
          </cell>
          <cell r="O68" t="str">
            <v>NM</v>
          </cell>
        </row>
        <row r="69">
          <cell r="L69">
            <v>9</v>
          </cell>
          <cell r="M69">
            <v>119</v>
          </cell>
          <cell r="O69" t="str">
            <v>ND</v>
          </cell>
        </row>
        <row r="70">
          <cell r="L70">
            <v>238</v>
          </cell>
          <cell r="M70">
            <v>1414</v>
          </cell>
          <cell r="O70" t="str">
            <v>ND</v>
          </cell>
        </row>
        <row r="71">
          <cell r="L71">
            <v>0</v>
          </cell>
          <cell r="M71">
            <v>0</v>
          </cell>
          <cell r="O71" t="str">
            <v>ND</v>
          </cell>
        </row>
        <row r="72">
          <cell r="L72">
            <v>5</v>
          </cell>
          <cell r="M72">
            <v>38</v>
          </cell>
          <cell r="O72" t="str">
            <v>ND</v>
          </cell>
        </row>
        <row r="73">
          <cell r="L73">
            <v>0</v>
          </cell>
          <cell r="M73">
            <v>6</v>
          </cell>
          <cell r="O73" t="str">
            <v>ND</v>
          </cell>
        </row>
        <row r="74">
          <cell r="L74">
            <v>8</v>
          </cell>
          <cell r="M74">
            <v>5</v>
          </cell>
          <cell r="O74" t="str">
            <v>ND</v>
          </cell>
        </row>
        <row r="75">
          <cell r="L75">
            <v>79</v>
          </cell>
          <cell r="M75">
            <v>151</v>
          </cell>
          <cell r="O75" t="str">
            <v>ND</v>
          </cell>
        </row>
        <row r="76">
          <cell r="L76">
            <v>0</v>
          </cell>
          <cell r="M76">
            <v>0</v>
          </cell>
          <cell r="O76" t="str">
            <v>ND</v>
          </cell>
        </row>
        <row r="77">
          <cell r="L77">
            <v>0</v>
          </cell>
          <cell r="M77">
            <v>0</v>
          </cell>
          <cell r="O77" t="str">
            <v>ND</v>
          </cell>
        </row>
        <row r="78">
          <cell r="L78">
            <v>0</v>
          </cell>
          <cell r="M78">
            <v>0</v>
          </cell>
          <cell r="O78" t="str">
            <v>ND</v>
          </cell>
        </row>
        <row r="79">
          <cell r="L79">
            <v>0</v>
          </cell>
          <cell r="M79">
            <v>0</v>
          </cell>
          <cell r="O79" t="str">
            <v>ND</v>
          </cell>
        </row>
        <row r="80">
          <cell r="L80">
            <v>1</v>
          </cell>
          <cell r="M80">
            <v>11</v>
          </cell>
          <cell r="O80" t="str">
            <v>ND</v>
          </cell>
        </row>
        <row r="81">
          <cell r="L81">
            <v>17</v>
          </cell>
          <cell r="M81">
            <v>108</v>
          </cell>
          <cell r="O81" t="str">
            <v>ND</v>
          </cell>
        </row>
        <row r="82">
          <cell r="L82">
            <v>0</v>
          </cell>
          <cell r="M82">
            <v>0</v>
          </cell>
          <cell r="O82" t="str">
            <v>ND</v>
          </cell>
        </row>
        <row r="83">
          <cell r="L83">
            <v>1</v>
          </cell>
          <cell r="M83">
            <v>5</v>
          </cell>
          <cell r="O83" t="str">
            <v>ND</v>
          </cell>
        </row>
        <row r="84">
          <cell r="L84">
            <v>0</v>
          </cell>
          <cell r="M84">
            <v>0</v>
          </cell>
          <cell r="O84" t="str">
            <v>ND</v>
          </cell>
        </row>
        <row r="85">
          <cell r="L85">
            <v>0</v>
          </cell>
          <cell r="M85">
            <v>0</v>
          </cell>
          <cell r="O85" t="str">
            <v>ND</v>
          </cell>
        </row>
        <row r="86">
          <cell r="L86">
            <v>0</v>
          </cell>
          <cell r="M86">
            <v>0</v>
          </cell>
          <cell r="O86" t="str">
            <v>NM</v>
          </cell>
        </row>
        <row r="87">
          <cell r="L87">
            <v>0</v>
          </cell>
          <cell r="M87">
            <v>0</v>
          </cell>
          <cell r="O87" t="str">
            <v>NM</v>
          </cell>
        </row>
        <row r="88">
          <cell r="L88">
            <v>1</v>
          </cell>
          <cell r="M88">
            <v>0</v>
          </cell>
          <cell r="O88" t="str">
            <v>NM</v>
          </cell>
        </row>
        <row r="89">
          <cell r="L89">
            <v>0</v>
          </cell>
          <cell r="M89">
            <v>0</v>
          </cell>
          <cell r="O89" t="str">
            <v>NM</v>
          </cell>
        </row>
        <row r="90">
          <cell r="L90">
            <v>2</v>
          </cell>
          <cell r="M90">
            <v>0</v>
          </cell>
          <cell r="O90" t="str">
            <v>NM</v>
          </cell>
        </row>
        <row r="91">
          <cell r="L91">
            <v>0</v>
          </cell>
          <cell r="M91">
            <v>0</v>
          </cell>
          <cell r="O91" t="str">
            <v>NM</v>
          </cell>
        </row>
        <row r="92">
          <cell r="L92">
            <v>0</v>
          </cell>
          <cell r="M92">
            <v>0</v>
          </cell>
          <cell r="O92" t="str">
            <v>NM</v>
          </cell>
        </row>
        <row r="93">
          <cell r="L93">
            <v>0</v>
          </cell>
          <cell r="M93">
            <v>0</v>
          </cell>
          <cell r="O93" t="str">
            <v>NM</v>
          </cell>
        </row>
        <row r="94">
          <cell r="L94">
            <v>1</v>
          </cell>
          <cell r="M94">
            <v>0</v>
          </cell>
          <cell r="O94" t="str">
            <v>NM</v>
          </cell>
        </row>
        <row r="95">
          <cell r="L95">
            <v>0</v>
          </cell>
          <cell r="M95">
            <v>0</v>
          </cell>
          <cell r="O95" t="str">
            <v>NM</v>
          </cell>
        </row>
        <row r="96">
          <cell r="L96">
            <v>0</v>
          </cell>
          <cell r="M96">
            <v>0</v>
          </cell>
          <cell r="O96" t="str">
            <v>NM</v>
          </cell>
        </row>
        <row r="97">
          <cell r="L97">
            <v>0</v>
          </cell>
          <cell r="M97">
            <v>0</v>
          </cell>
          <cell r="O97" t="str">
            <v>NM</v>
          </cell>
        </row>
        <row r="98">
          <cell r="L98">
            <v>0</v>
          </cell>
          <cell r="M98">
            <v>0</v>
          </cell>
          <cell r="O98" t="str">
            <v>NM</v>
          </cell>
        </row>
        <row r="99">
          <cell r="L99">
            <v>0</v>
          </cell>
          <cell r="M99">
            <v>0</v>
          </cell>
          <cell r="O99" t="str">
            <v>NM</v>
          </cell>
        </row>
        <row r="100">
          <cell r="L100">
            <v>0</v>
          </cell>
          <cell r="M100">
            <v>0</v>
          </cell>
          <cell r="O100" t="str">
            <v>NM</v>
          </cell>
        </row>
        <row r="101">
          <cell r="L101">
            <v>0</v>
          </cell>
          <cell r="M101">
            <v>0</v>
          </cell>
          <cell r="O101" t="str">
            <v>NM</v>
          </cell>
        </row>
        <row r="102">
          <cell r="L102">
            <v>2</v>
          </cell>
          <cell r="M102">
            <v>0</v>
          </cell>
          <cell r="O102" t="str">
            <v>ND</v>
          </cell>
        </row>
        <row r="103">
          <cell r="L103">
            <v>0</v>
          </cell>
          <cell r="M103">
            <v>0</v>
          </cell>
          <cell r="O103" t="str">
            <v>ND</v>
          </cell>
        </row>
        <row r="104">
          <cell r="L104">
            <v>0</v>
          </cell>
          <cell r="M104">
            <v>0</v>
          </cell>
          <cell r="O104" t="str">
            <v>NM</v>
          </cell>
        </row>
        <row r="105">
          <cell r="L105">
            <v>0</v>
          </cell>
          <cell r="M105">
            <v>0</v>
          </cell>
          <cell r="O105" t="str">
            <v>NM</v>
          </cell>
        </row>
        <row r="106">
          <cell r="L106">
            <v>0</v>
          </cell>
          <cell r="M106">
            <v>0</v>
          </cell>
          <cell r="O106" t="str">
            <v>NM</v>
          </cell>
        </row>
        <row r="107">
          <cell r="L107">
            <v>0</v>
          </cell>
          <cell r="M107">
            <v>0</v>
          </cell>
          <cell r="O107" t="str">
            <v>NM</v>
          </cell>
        </row>
        <row r="108">
          <cell r="L108">
            <v>0</v>
          </cell>
          <cell r="M108">
            <v>0</v>
          </cell>
          <cell r="O108" t="str">
            <v>NM</v>
          </cell>
        </row>
        <row r="109">
          <cell r="L109">
            <v>0</v>
          </cell>
          <cell r="M109">
            <v>0</v>
          </cell>
          <cell r="O109" t="str">
            <v>NM</v>
          </cell>
        </row>
        <row r="110">
          <cell r="L110">
            <v>0</v>
          </cell>
          <cell r="M110">
            <v>0</v>
          </cell>
          <cell r="O110" t="str">
            <v>NM</v>
          </cell>
        </row>
        <row r="111">
          <cell r="L111">
            <v>0</v>
          </cell>
          <cell r="M111">
            <v>0</v>
          </cell>
          <cell r="O111" t="str">
            <v>NM</v>
          </cell>
        </row>
        <row r="112">
          <cell r="L112">
            <v>0</v>
          </cell>
          <cell r="M112">
            <v>0</v>
          </cell>
          <cell r="O112" t="str">
            <v>NM</v>
          </cell>
        </row>
        <row r="113">
          <cell r="L113">
            <v>0</v>
          </cell>
          <cell r="M113">
            <v>0</v>
          </cell>
          <cell r="O113" t="str">
            <v>NM</v>
          </cell>
        </row>
        <row r="114">
          <cell r="L114">
            <v>0</v>
          </cell>
          <cell r="M114">
            <v>0</v>
          </cell>
          <cell r="O114" t="str">
            <v>NM</v>
          </cell>
        </row>
        <row r="115">
          <cell r="L115">
            <v>0</v>
          </cell>
          <cell r="M115">
            <v>0</v>
          </cell>
          <cell r="O115" t="str">
            <v>NM</v>
          </cell>
        </row>
        <row r="116">
          <cell r="L116">
            <v>0</v>
          </cell>
          <cell r="M116">
            <v>1</v>
          </cell>
          <cell r="O116" t="str">
            <v>ND</v>
          </cell>
        </row>
        <row r="117">
          <cell r="L117">
            <v>1</v>
          </cell>
          <cell r="M117">
            <v>27</v>
          </cell>
          <cell r="O117" t="str">
            <v>ND</v>
          </cell>
        </row>
        <row r="118">
          <cell r="L118">
            <v>0</v>
          </cell>
          <cell r="M118">
            <v>0</v>
          </cell>
          <cell r="O118" t="str">
            <v>ND</v>
          </cell>
        </row>
        <row r="119">
          <cell r="L119">
            <v>10</v>
          </cell>
          <cell r="M119">
            <v>2</v>
          </cell>
          <cell r="O119" t="str">
            <v>ND</v>
          </cell>
        </row>
        <row r="120">
          <cell r="L120">
            <v>0</v>
          </cell>
          <cell r="M120">
            <v>0</v>
          </cell>
          <cell r="O120" t="str">
            <v>ND</v>
          </cell>
        </row>
        <row r="121">
          <cell r="L121">
            <v>9</v>
          </cell>
          <cell r="M121">
            <v>2</v>
          </cell>
          <cell r="O121" t="str">
            <v>ND</v>
          </cell>
        </row>
        <row r="122">
          <cell r="L122">
            <v>0</v>
          </cell>
          <cell r="M122">
            <v>0</v>
          </cell>
          <cell r="O122" t="str">
            <v>ND</v>
          </cell>
        </row>
        <row r="123">
          <cell r="L123">
            <v>76</v>
          </cell>
          <cell r="M123">
            <v>4</v>
          </cell>
          <cell r="O123" t="str">
            <v>ND</v>
          </cell>
        </row>
        <row r="124">
          <cell r="L124">
            <v>40</v>
          </cell>
          <cell r="M124">
            <v>12</v>
          </cell>
          <cell r="O124" t="str">
            <v>ND</v>
          </cell>
        </row>
        <row r="125">
          <cell r="L125">
            <v>57</v>
          </cell>
          <cell r="M125">
            <v>347</v>
          </cell>
          <cell r="O125" t="str">
            <v>ND</v>
          </cell>
        </row>
        <row r="126">
          <cell r="L126">
            <v>39</v>
          </cell>
          <cell r="M126">
            <v>44</v>
          </cell>
          <cell r="O126" t="str">
            <v>ND</v>
          </cell>
        </row>
        <row r="127">
          <cell r="L127">
            <v>7</v>
          </cell>
          <cell r="M127">
            <v>19</v>
          </cell>
          <cell r="O127" t="str">
            <v>ND</v>
          </cell>
        </row>
        <row r="128">
          <cell r="L128">
            <v>36</v>
          </cell>
          <cell r="M128">
            <v>146</v>
          </cell>
          <cell r="O128" t="str">
            <v>ND</v>
          </cell>
        </row>
        <row r="129">
          <cell r="L129">
            <v>0</v>
          </cell>
          <cell r="M129">
            <v>0</v>
          </cell>
          <cell r="O129" t="str">
            <v>ND</v>
          </cell>
        </row>
        <row r="130">
          <cell r="L130">
            <v>2</v>
          </cell>
          <cell r="M130">
            <v>1</v>
          </cell>
          <cell r="O130" t="str">
            <v>NM</v>
          </cell>
        </row>
        <row r="131">
          <cell r="L131">
            <v>1</v>
          </cell>
          <cell r="M131">
            <v>0</v>
          </cell>
          <cell r="O131" t="str">
            <v>NM</v>
          </cell>
        </row>
        <row r="132">
          <cell r="L132">
            <v>1</v>
          </cell>
          <cell r="M132">
            <v>3</v>
          </cell>
          <cell r="O132" t="str">
            <v>NM</v>
          </cell>
        </row>
        <row r="133">
          <cell r="L133">
            <v>0</v>
          </cell>
          <cell r="M133">
            <v>0</v>
          </cell>
          <cell r="O133" t="str">
            <v>NM</v>
          </cell>
        </row>
        <row r="134">
          <cell r="L134">
            <v>3</v>
          </cell>
          <cell r="M134">
            <v>6</v>
          </cell>
          <cell r="O134" t="str">
            <v>ND</v>
          </cell>
        </row>
        <row r="135">
          <cell r="L135">
            <v>9</v>
          </cell>
          <cell r="M135">
            <v>47</v>
          </cell>
          <cell r="O135" t="str">
            <v>ND</v>
          </cell>
        </row>
        <row r="136">
          <cell r="L136">
            <v>18</v>
          </cell>
          <cell r="M136">
            <v>195</v>
          </cell>
          <cell r="O136" t="str">
            <v>ND</v>
          </cell>
        </row>
        <row r="137">
          <cell r="L137">
            <v>8</v>
          </cell>
          <cell r="M137">
            <v>98</v>
          </cell>
          <cell r="O137" t="str">
            <v>ND</v>
          </cell>
        </row>
        <row r="138">
          <cell r="L138">
            <v>7</v>
          </cell>
          <cell r="M138">
            <v>69</v>
          </cell>
          <cell r="O138" t="str">
            <v>ND</v>
          </cell>
        </row>
        <row r="139">
          <cell r="L139">
            <v>3</v>
          </cell>
          <cell r="M139">
            <v>11</v>
          </cell>
          <cell r="O139" t="str">
            <v>ND</v>
          </cell>
        </row>
        <row r="140">
          <cell r="L140">
            <v>0</v>
          </cell>
          <cell r="M140">
            <v>0</v>
          </cell>
          <cell r="O140" t="str">
            <v>ND</v>
          </cell>
        </row>
        <row r="141">
          <cell r="L141">
            <v>0</v>
          </cell>
          <cell r="M141">
            <v>0</v>
          </cell>
          <cell r="O141" t="str">
            <v>Non classificato</v>
          </cell>
        </row>
        <row r="142">
          <cell r="L142">
            <v>1023</v>
          </cell>
          <cell r="M142">
            <v>3236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Z31">
            <v>0</v>
          </cell>
        </row>
        <row r="32">
          <cell r="Z32">
            <v>0</v>
          </cell>
        </row>
        <row r="35">
          <cell r="Z35">
            <v>2</v>
          </cell>
        </row>
        <row r="36">
          <cell r="Z36">
            <v>0</v>
          </cell>
        </row>
        <row r="39">
          <cell r="Z39">
            <v>0</v>
          </cell>
        </row>
        <row r="40">
          <cell r="Z40">
            <v>0</v>
          </cell>
        </row>
        <row r="43">
          <cell r="Z43">
            <v>5</v>
          </cell>
        </row>
        <row r="44">
          <cell r="Z44">
            <v>0</v>
          </cell>
        </row>
        <row r="47">
          <cell r="Z47">
            <v>47</v>
          </cell>
        </row>
        <row r="48">
          <cell r="Z48">
            <v>0</v>
          </cell>
        </row>
        <row r="52">
          <cell r="Z52">
            <v>0</v>
          </cell>
        </row>
        <row r="53">
          <cell r="Z53">
            <v>0</v>
          </cell>
        </row>
        <row r="56">
          <cell r="Z56">
            <v>6</v>
          </cell>
        </row>
        <row r="57">
          <cell r="Z57">
            <v>0</v>
          </cell>
        </row>
        <row r="60">
          <cell r="Z60">
            <v>0</v>
          </cell>
        </row>
        <row r="61">
          <cell r="Z61">
            <v>0</v>
          </cell>
        </row>
        <row r="64">
          <cell r="Z64">
            <v>2</v>
          </cell>
        </row>
        <row r="65">
          <cell r="Z65">
            <v>0</v>
          </cell>
        </row>
        <row r="68">
          <cell r="Z68">
            <v>5</v>
          </cell>
        </row>
        <row r="69">
          <cell r="Z6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C3" t="str">
            <v>V O C I   D I   S P E S A</v>
          </cell>
        </row>
        <row r="4">
          <cell r="C4" t="str">
            <v>NUMERO DI MENSILITA' (**)</v>
          </cell>
        </row>
        <row r="5">
          <cell r="C5" t="str">
            <v>M000</v>
          </cell>
        </row>
        <row r="6">
          <cell r="C6">
            <v>0</v>
          </cell>
        </row>
        <row r="7">
          <cell r="C7">
            <v>12</v>
          </cell>
          <cell r="L7" t="str">
            <v>Non classificato</v>
          </cell>
        </row>
        <row r="8">
          <cell r="C8">
            <v>12</v>
          </cell>
          <cell r="L8" t="str">
            <v>Non classificato</v>
          </cell>
        </row>
        <row r="9">
          <cell r="C9">
            <v>12</v>
          </cell>
          <cell r="L9" t="str">
            <v>Non classificato</v>
          </cell>
        </row>
        <row r="10">
          <cell r="C10">
            <v>12</v>
          </cell>
          <cell r="L10" t="str">
            <v>Non classificato</v>
          </cell>
        </row>
        <row r="11">
          <cell r="C11">
            <v>355.13</v>
          </cell>
          <cell r="L11" t="str">
            <v>ME</v>
          </cell>
        </row>
        <row r="12">
          <cell r="C12">
            <v>48</v>
          </cell>
          <cell r="L12" t="str">
            <v>ME</v>
          </cell>
        </row>
        <row r="13">
          <cell r="C13">
            <v>1008.48</v>
          </cell>
          <cell r="L13" t="str">
            <v>ME</v>
          </cell>
        </row>
        <row r="14">
          <cell r="C14">
            <v>130</v>
          </cell>
          <cell r="L14" t="str">
            <v>ME</v>
          </cell>
        </row>
        <row r="15">
          <cell r="C15">
            <v>4872.83</v>
          </cell>
          <cell r="L15" t="str">
            <v>ME</v>
          </cell>
        </row>
        <row r="16">
          <cell r="C16">
            <v>575.04</v>
          </cell>
          <cell r="L16" t="str">
            <v>ME</v>
          </cell>
        </row>
        <row r="17">
          <cell r="C17">
            <v>0</v>
          </cell>
          <cell r="L17" t="str">
            <v>ME</v>
          </cell>
        </row>
        <row r="18">
          <cell r="C18">
            <v>0</v>
          </cell>
          <cell r="L18" t="str">
            <v>ME</v>
          </cell>
        </row>
        <row r="19">
          <cell r="C19">
            <v>0</v>
          </cell>
          <cell r="L19" t="str">
            <v>ME</v>
          </cell>
        </row>
        <row r="20">
          <cell r="C20">
            <v>0</v>
          </cell>
          <cell r="L20" t="str">
            <v>ME</v>
          </cell>
        </row>
        <row r="21">
          <cell r="C21">
            <v>0</v>
          </cell>
          <cell r="L21" t="str">
            <v>ME</v>
          </cell>
        </row>
        <row r="22">
          <cell r="C22">
            <v>0</v>
          </cell>
          <cell r="L22" t="str">
            <v>ME</v>
          </cell>
        </row>
        <row r="23">
          <cell r="C23">
            <v>0</v>
          </cell>
          <cell r="L23" t="str">
            <v>ME</v>
          </cell>
        </row>
        <row r="24">
          <cell r="C24">
            <v>0</v>
          </cell>
          <cell r="L24" t="str">
            <v>ME</v>
          </cell>
        </row>
        <row r="25">
          <cell r="C25">
            <v>0</v>
          </cell>
          <cell r="L25" t="str">
            <v>ME</v>
          </cell>
        </row>
        <row r="26">
          <cell r="C26">
            <v>0</v>
          </cell>
          <cell r="L26" t="str">
            <v>ME</v>
          </cell>
        </row>
        <row r="27">
          <cell r="C27">
            <v>0</v>
          </cell>
          <cell r="L27" t="str">
            <v>ME</v>
          </cell>
        </row>
        <row r="28">
          <cell r="C28">
            <v>0</v>
          </cell>
          <cell r="L28" t="str">
            <v>ME</v>
          </cell>
        </row>
        <row r="29">
          <cell r="C29">
            <v>0</v>
          </cell>
          <cell r="L29" t="str">
            <v>ME</v>
          </cell>
        </row>
        <row r="30">
          <cell r="C30">
            <v>0</v>
          </cell>
          <cell r="L30" t="str">
            <v>ME</v>
          </cell>
        </row>
        <row r="31">
          <cell r="C31">
            <v>0</v>
          </cell>
          <cell r="L31" t="str">
            <v>ME</v>
          </cell>
        </row>
        <row r="32">
          <cell r="C32">
            <v>12</v>
          </cell>
          <cell r="L32" t="str">
            <v>NM</v>
          </cell>
        </row>
        <row r="33">
          <cell r="C33">
            <v>0</v>
          </cell>
          <cell r="L33" t="str">
            <v>NM</v>
          </cell>
        </row>
        <row r="34">
          <cell r="C34">
            <v>60</v>
          </cell>
          <cell r="L34" t="str">
            <v>NM</v>
          </cell>
        </row>
        <row r="35">
          <cell r="C35">
            <v>0</v>
          </cell>
          <cell r="L35" t="str">
            <v>NM</v>
          </cell>
        </row>
        <row r="36">
          <cell r="C36">
            <v>44.1</v>
          </cell>
          <cell r="L36" t="str">
            <v>NM</v>
          </cell>
        </row>
        <row r="37">
          <cell r="C37">
            <v>0</v>
          </cell>
          <cell r="L37" t="str">
            <v>NM</v>
          </cell>
        </row>
        <row r="38">
          <cell r="C38">
            <v>0</v>
          </cell>
          <cell r="L38" t="str">
            <v>NM</v>
          </cell>
        </row>
        <row r="39">
          <cell r="C39">
            <v>0</v>
          </cell>
          <cell r="L39" t="str">
            <v>NM</v>
          </cell>
        </row>
        <row r="40">
          <cell r="C40">
            <v>0</v>
          </cell>
          <cell r="L40" t="str">
            <v>NM</v>
          </cell>
        </row>
        <row r="41">
          <cell r="C41">
            <v>5</v>
          </cell>
          <cell r="L41" t="str">
            <v>NM</v>
          </cell>
        </row>
        <row r="42">
          <cell r="C42">
            <v>0</v>
          </cell>
          <cell r="L42" t="str">
            <v>NM</v>
          </cell>
        </row>
        <row r="43">
          <cell r="C43">
            <v>141</v>
          </cell>
          <cell r="L43" t="str">
            <v>NM</v>
          </cell>
        </row>
        <row r="44">
          <cell r="C44">
            <v>0</v>
          </cell>
          <cell r="L44" t="str">
            <v>NM</v>
          </cell>
        </row>
        <row r="45">
          <cell r="C45">
            <v>0</v>
          </cell>
          <cell r="L45" t="str">
            <v>NM</v>
          </cell>
        </row>
        <row r="46">
          <cell r="C46">
            <v>0</v>
          </cell>
          <cell r="L46" t="str">
            <v>NM</v>
          </cell>
        </row>
        <row r="47">
          <cell r="C47">
            <v>0</v>
          </cell>
          <cell r="L47" t="str">
            <v>NM</v>
          </cell>
        </row>
        <row r="48">
          <cell r="C48">
            <v>0</v>
          </cell>
          <cell r="L48" t="str">
            <v>NM</v>
          </cell>
        </row>
        <row r="49">
          <cell r="C49">
            <v>0</v>
          </cell>
          <cell r="L49" t="str">
            <v>NM</v>
          </cell>
        </row>
        <row r="50">
          <cell r="C50">
            <v>0</v>
          </cell>
          <cell r="L50" t="str">
            <v>NM</v>
          </cell>
        </row>
        <row r="51">
          <cell r="C51">
            <v>0</v>
          </cell>
          <cell r="L51" t="str">
            <v>NM</v>
          </cell>
        </row>
        <row r="52">
          <cell r="C52">
            <v>0</v>
          </cell>
          <cell r="L52" t="str">
            <v>NM</v>
          </cell>
        </row>
        <row r="53">
          <cell r="C53">
            <v>0</v>
          </cell>
          <cell r="L53" t="str">
            <v>NM</v>
          </cell>
        </row>
        <row r="54">
          <cell r="C54">
            <v>0</v>
          </cell>
          <cell r="L54" t="str">
            <v>NM</v>
          </cell>
        </row>
        <row r="55">
          <cell r="C55">
            <v>0</v>
          </cell>
          <cell r="L55" t="str">
            <v>NM</v>
          </cell>
        </row>
        <row r="56">
          <cell r="C56">
            <v>0</v>
          </cell>
          <cell r="L56" t="str">
            <v>NM</v>
          </cell>
        </row>
        <row r="57">
          <cell r="C57">
            <v>75</v>
          </cell>
          <cell r="L57" t="str">
            <v>NM</v>
          </cell>
        </row>
        <row r="58">
          <cell r="C58">
            <v>0</v>
          </cell>
          <cell r="L58" t="str">
            <v>NM</v>
          </cell>
        </row>
        <row r="59">
          <cell r="C59">
            <v>0</v>
          </cell>
          <cell r="L59" t="str">
            <v>NM</v>
          </cell>
        </row>
        <row r="60">
          <cell r="C60">
            <v>0</v>
          </cell>
          <cell r="L60" t="str">
            <v>NM</v>
          </cell>
        </row>
        <row r="61">
          <cell r="C61">
            <v>0</v>
          </cell>
          <cell r="L61" t="str">
            <v>NM</v>
          </cell>
        </row>
        <row r="62">
          <cell r="C62">
            <v>3</v>
          </cell>
          <cell r="L62" t="str">
            <v>NM</v>
          </cell>
        </row>
        <row r="63">
          <cell r="C63">
            <v>0</v>
          </cell>
          <cell r="L63" t="str">
            <v>NM</v>
          </cell>
        </row>
        <row r="64">
          <cell r="C64">
            <v>293.58</v>
          </cell>
          <cell r="L64" t="str">
            <v>NM</v>
          </cell>
        </row>
        <row r="65">
          <cell r="C65">
            <v>12</v>
          </cell>
          <cell r="L65" t="str">
            <v>NM</v>
          </cell>
        </row>
        <row r="66">
          <cell r="C66">
            <v>0</v>
          </cell>
          <cell r="L66" t="str">
            <v>NM</v>
          </cell>
        </row>
        <row r="67">
          <cell r="C67">
            <v>12</v>
          </cell>
          <cell r="L67" t="str">
            <v>NM</v>
          </cell>
        </row>
        <row r="68">
          <cell r="C68">
            <v>0</v>
          </cell>
          <cell r="L68" t="str">
            <v>NM</v>
          </cell>
        </row>
        <row r="69">
          <cell r="C69">
            <v>1530.99</v>
          </cell>
          <cell r="L69" t="str">
            <v>ND</v>
          </cell>
        </row>
        <row r="70">
          <cell r="C70">
            <v>18170.09</v>
          </cell>
          <cell r="L70" t="str">
            <v>ND</v>
          </cell>
        </row>
        <row r="71">
          <cell r="C71">
            <v>0</v>
          </cell>
          <cell r="L71" t="str">
            <v>ND</v>
          </cell>
        </row>
        <row r="72">
          <cell r="C72">
            <v>510.59</v>
          </cell>
          <cell r="L72" t="str">
            <v>ND</v>
          </cell>
        </row>
        <row r="73">
          <cell r="C73">
            <v>71.98</v>
          </cell>
          <cell r="L73" t="str">
            <v>ND</v>
          </cell>
        </row>
        <row r="74">
          <cell r="C74">
            <v>150.53</v>
          </cell>
          <cell r="L74" t="str">
            <v>ND</v>
          </cell>
        </row>
        <row r="75">
          <cell r="C75">
            <v>2718.12</v>
          </cell>
          <cell r="L75" t="str">
            <v>ND</v>
          </cell>
        </row>
        <row r="76">
          <cell r="C76">
            <v>0</v>
          </cell>
          <cell r="L76" t="str">
            <v>ND</v>
          </cell>
        </row>
        <row r="77">
          <cell r="C77">
            <v>0</v>
          </cell>
          <cell r="L77" t="str">
            <v>ND</v>
          </cell>
        </row>
        <row r="78">
          <cell r="C78">
            <v>0</v>
          </cell>
          <cell r="L78" t="str">
            <v>ND</v>
          </cell>
        </row>
        <row r="79">
          <cell r="C79">
            <v>0</v>
          </cell>
          <cell r="L79" t="str">
            <v>ND</v>
          </cell>
        </row>
        <row r="80">
          <cell r="C80">
            <v>133.11000000000001</v>
          </cell>
          <cell r="L80" t="str">
            <v>ND</v>
          </cell>
        </row>
        <row r="81">
          <cell r="C81">
            <v>1350.24</v>
          </cell>
          <cell r="L81" t="str">
            <v>ND</v>
          </cell>
        </row>
        <row r="82">
          <cell r="C82">
            <v>0</v>
          </cell>
          <cell r="L82" t="str">
            <v>ND</v>
          </cell>
        </row>
        <row r="83">
          <cell r="C83">
            <v>60.84</v>
          </cell>
          <cell r="L83" t="str">
            <v>ND</v>
          </cell>
        </row>
        <row r="84">
          <cell r="C84">
            <v>0</v>
          </cell>
          <cell r="L84" t="str">
            <v>ND</v>
          </cell>
        </row>
        <row r="85">
          <cell r="C85">
            <v>0</v>
          </cell>
          <cell r="L85" t="str">
            <v>ND</v>
          </cell>
        </row>
        <row r="86">
          <cell r="C86">
            <v>0</v>
          </cell>
          <cell r="L86" t="str">
            <v>NM</v>
          </cell>
        </row>
        <row r="87">
          <cell r="C87">
            <v>0</v>
          </cell>
          <cell r="L87" t="str">
            <v>NM</v>
          </cell>
        </row>
        <row r="88">
          <cell r="C88">
            <v>12</v>
          </cell>
          <cell r="L88" t="str">
            <v>NM</v>
          </cell>
        </row>
        <row r="89">
          <cell r="C89">
            <v>0</v>
          </cell>
          <cell r="L89" t="str">
            <v>NM</v>
          </cell>
        </row>
        <row r="90">
          <cell r="C90">
            <v>24</v>
          </cell>
          <cell r="L90" t="str">
            <v>NM</v>
          </cell>
        </row>
        <row r="91">
          <cell r="C91">
            <v>0</v>
          </cell>
          <cell r="L91" t="str">
            <v>NM</v>
          </cell>
        </row>
        <row r="92">
          <cell r="C92">
            <v>0</v>
          </cell>
          <cell r="L92" t="str">
            <v>NM</v>
          </cell>
        </row>
        <row r="93">
          <cell r="C93">
            <v>0</v>
          </cell>
          <cell r="L93" t="str">
            <v>NM</v>
          </cell>
        </row>
        <row r="94">
          <cell r="C94">
            <v>12</v>
          </cell>
          <cell r="L94" t="str">
            <v>NM</v>
          </cell>
        </row>
        <row r="95">
          <cell r="C95">
            <v>0</v>
          </cell>
          <cell r="L95" t="str">
            <v>NM</v>
          </cell>
        </row>
        <row r="96">
          <cell r="C96">
            <v>0</v>
          </cell>
          <cell r="L96" t="str">
            <v>NM</v>
          </cell>
        </row>
        <row r="97">
          <cell r="C97">
            <v>0</v>
          </cell>
          <cell r="L97" t="str">
            <v>NM</v>
          </cell>
        </row>
        <row r="98">
          <cell r="C98">
            <v>0</v>
          </cell>
          <cell r="L98" t="str">
            <v>NM</v>
          </cell>
        </row>
        <row r="99">
          <cell r="C99">
            <v>0</v>
          </cell>
          <cell r="L99" t="str">
            <v>NM</v>
          </cell>
        </row>
        <row r="100">
          <cell r="C100">
            <v>0</v>
          </cell>
          <cell r="L100" t="str">
            <v>NM</v>
          </cell>
        </row>
        <row r="101">
          <cell r="C101">
            <v>0</v>
          </cell>
          <cell r="L101" t="str">
            <v>NM</v>
          </cell>
        </row>
        <row r="102">
          <cell r="C102">
            <v>24</v>
          </cell>
          <cell r="L102" t="str">
            <v>ND</v>
          </cell>
        </row>
        <row r="103">
          <cell r="C103">
            <v>0</v>
          </cell>
          <cell r="L103" t="str">
            <v>ND</v>
          </cell>
        </row>
        <row r="104">
          <cell r="C104">
            <v>0</v>
          </cell>
          <cell r="L104" t="str">
            <v>NM</v>
          </cell>
        </row>
        <row r="105">
          <cell r="C105">
            <v>0</v>
          </cell>
          <cell r="L105" t="str">
            <v>NM</v>
          </cell>
        </row>
        <row r="106">
          <cell r="C106">
            <v>0</v>
          </cell>
          <cell r="L106" t="str">
            <v>NM</v>
          </cell>
        </row>
        <row r="107">
          <cell r="C107">
            <v>0</v>
          </cell>
          <cell r="L107" t="str">
            <v>NM</v>
          </cell>
        </row>
        <row r="108">
          <cell r="C108">
            <v>0</v>
          </cell>
          <cell r="L108" t="str">
            <v>NM</v>
          </cell>
        </row>
        <row r="109">
          <cell r="C109">
            <v>0</v>
          </cell>
          <cell r="L109" t="str">
            <v>NM</v>
          </cell>
        </row>
        <row r="110">
          <cell r="C110">
            <v>0</v>
          </cell>
          <cell r="L110" t="str">
            <v>NM</v>
          </cell>
        </row>
        <row r="111">
          <cell r="C111">
            <v>0</v>
          </cell>
          <cell r="L111" t="str">
            <v>NM</v>
          </cell>
        </row>
        <row r="112">
          <cell r="C112">
            <v>0</v>
          </cell>
          <cell r="L112" t="str">
            <v>NM</v>
          </cell>
        </row>
        <row r="113">
          <cell r="C113">
            <v>0</v>
          </cell>
          <cell r="L113" t="str">
            <v>NM</v>
          </cell>
        </row>
        <row r="114">
          <cell r="C114">
            <v>0</v>
          </cell>
          <cell r="L114" t="str">
            <v>NM</v>
          </cell>
        </row>
        <row r="115">
          <cell r="C115">
            <v>0</v>
          </cell>
          <cell r="L115" t="str">
            <v>NM</v>
          </cell>
        </row>
        <row r="116">
          <cell r="C116">
            <v>12</v>
          </cell>
          <cell r="L116" t="str">
            <v>ND</v>
          </cell>
        </row>
        <row r="117">
          <cell r="C117">
            <v>287.52999999999997</v>
          </cell>
          <cell r="L117" t="str">
            <v>ND</v>
          </cell>
        </row>
        <row r="118">
          <cell r="C118">
            <v>0</v>
          </cell>
          <cell r="L118" t="str">
            <v>ND</v>
          </cell>
        </row>
        <row r="119">
          <cell r="C119">
            <v>151</v>
          </cell>
          <cell r="L119" t="str">
            <v>ND</v>
          </cell>
        </row>
        <row r="120">
          <cell r="C120">
            <v>0</v>
          </cell>
          <cell r="L120" t="str">
            <v>ND</v>
          </cell>
        </row>
        <row r="121">
          <cell r="C121">
            <v>124.56</v>
          </cell>
          <cell r="L121" t="str">
            <v>ND</v>
          </cell>
        </row>
        <row r="122">
          <cell r="C122">
            <v>0</v>
          </cell>
          <cell r="L122" t="str">
            <v>ND</v>
          </cell>
        </row>
        <row r="123">
          <cell r="C123">
            <v>1013.71</v>
          </cell>
          <cell r="L123" t="str">
            <v>ND</v>
          </cell>
        </row>
        <row r="124">
          <cell r="C124">
            <v>599.05999999999995</v>
          </cell>
          <cell r="L124" t="str">
            <v>ND</v>
          </cell>
        </row>
        <row r="125">
          <cell r="C125">
            <v>4658.2299999999996</v>
          </cell>
          <cell r="L125" t="str">
            <v>ND</v>
          </cell>
        </row>
        <row r="126">
          <cell r="C126">
            <v>960.08</v>
          </cell>
          <cell r="L126" t="str">
            <v>ND</v>
          </cell>
        </row>
        <row r="127">
          <cell r="C127">
            <v>279.83</v>
          </cell>
          <cell r="L127" t="str">
            <v>ND</v>
          </cell>
        </row>
        <row r="128">
          <cell r="C128">
            <v>2022.84</v>
          </cell>
          <cell r="L128" t="str">
            <v>ND</v>
          </cell>
        </row>
        <row r="129">
          <cell r="C129">
            <v>0</v>
          </cell>
          <cell r="L129" t="str">
            <v>ND</v>
          </cell>
        </row>
        <row r="130">
          <cell r="C130">
            <v>45.8</v>
          </cell>
          <cell r="L130" t="str">
            <v>NM</v>
          </cell>
        </row>
        <row r="131">
          <cell r="C131">
            <v>12</v>
          </cell>
          <cell r="L131" t="str">
            <v>NM</v>
          </cell>
        </row>
        <row r="132">
          <cell r="C132">
            <v>44.51</v>
          </cell>
          <cell r="L132" t="str">
            <v>NM</v>
          </cell>
        </row>
        <row r="133">
          <cell r="C133">
            <v>0</v>
          </cell>
          <cell r="L133" t="str">
            <v>NM</v>
          </cell>
        </row>
        <row r="134">
          <cell r="C134">
            <v>108</v>
          </cell>
          <cell r="L134" t="str">
            <v>ND</v>
          </cell>
        </row>
        <row r="135">
          <cell r="C135">
            <v>650.63</v>
          </cell>
          <cell r="L135" t="str">
            <v>ND</v>
          </cell>
        </row>
        <row r="136">
          <cell r="C136">
            <v>2327.04</v>
          </cell>
          <cell r="L136" t="str">
            <v>ND</v>
          </cell>
        </row>
        <row r="137">
          <cell r="C137">
            <v>1170.2</v>
          </cell>
          <cell r="L137" t="str">
            <v>ND</v>
          </cell>
        </row>
        <row r="138">
          <cell r="C138">
            <v>882.14</v>
          </cell>
          <cell r="L138" t="str">
            <v>ND</v>
          </cell>
        </row>
        <row r="139">
          <cell r="C139">
            <v>168.26</v>
          </cell>
          <cell r="L139" t="str">
            <v>ND</v>
          </cell>
        </row>
        <row r="140">
          <cell r="C140">
            <v>0</v>
          </cell>
          <cell r="L140" t="str">
            <v>ND</v>
          </cell>
        </row>
        <row r="141">
          <cell r="C141">
            <v>0</v>
          </cell>
          <cell r="L141" t="str">
            <v>Non classificato</v>
          </cell>
        </row>
        <row r="142">
          <cell r="C142">
            <v>47981.069999999992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6">
          <cell r="C16">
            <v>0</v>
          </cell>
        </row>
        <row r="29">
          <cell r="C29">
            <v>0</v>
          </cell>
        </row>
        <row r="41">
          <cell r="C41">
            <v>0</v>
          </cell>
        </row>
      </sheetData>
      <sheetData sheetId="57"/>
      <sheetData sheetId="58"/>
      <sheetData sheetId="59"/>
      <sheetData sheetId="60">
        <row r="2">
          <cell r="B2">
            <v>1481000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87"/>
      <sheetData sheetId="8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tabSelected="1" view="pageBreakPreview" zoomScale="60" zoomScaleNormal="70" workbookViewId="0">
      <selection activeCell="E17" sqref="E17"/>
    </sheetView>
  </sheetViews>
  <sheetFormatPr defaultColWidth="11" defaultRowHeight="15"/>
  <cols>
    <col min="1" max="1" width="8.5703125" style="103" customWidth="1"/>
    <col min="2" max="2" width="8.5703125" style="104" customWidth="1"/>
    <col min="3" max="3" width="153.85546875" style="51" customWidth="1"/>
    <col min="4" max="4" width="2.42578125" style="51" customWidth="1"/>
    <col min="5" max="5" width="15.42578125" style="105" bestFit="1" customWidth="1"/>
    <col min="6" max="6" width="43.5703125" style="50" customWidth="1"/>
    <col min="7" max="10" width="11" style="51"/>
    <col min="11" max="14" width="11" style="51" hidden="1" customWidth="1"/>
    <col min="15" max="16384" width="11" style="51"/>
  </cols>
  <sheetData>
    <row r="1" spans="1:14" s="6" customFormat="1" ht="45" customHeight="1" thickBot="1">
      <c r="A1" s="1" t="s">
        <v>0</v>
      </c>
      <c r="B1" s="2"/>
      <c r="C1" s="3"/>
      <c r="D1" s="3"/>
      <c r="E1" s="4"/>
      <c r="F1" s="5" t="s">
        <v>1</v>
      </c>
      <c r="H1" s="7" t="s">
        <v>2</v>
      </c>
    </row>
    <row r="2" spans="1:14" s="6" customFormat="1" ht="41.45" customHeight="1">
      <c r="A2" s="8" t="s">
        <v>3</v>
      </c>
      <c r="B2" s="9"/>
      <c r="C2" s="10"/>
      <c r="D2" s="11"/>
      <c r="E2" s="12"/>
      <c r="F2" s="13" t="str">
        <f>IF(AND(ISBLANK($E$21),OR(SUMIF([1]t1!O:O,$H$1,[1]t1!L:L)+SUMIF([1]t1!O:O,$H$1,[1]t1!M:M)&gt;0, SUMIF([1]t12!L:L,$H$1,[1]t12!C:C)&gt;0)),"Attenzione: è necessario compilare la domanda GEN195 !!!","OK")</f>
        <v>OK</v>
      </c>
    </row>
    <row r="3" spans="1:14" s="20" customFormat="1" ht="30" customHeight="1" thickBot="1">
      <c r="A3" s="14"/>
      <c r="B3" s="15"/>
      <c r="C3" s="16"/>
      <c r="D3" s="17"/>
      <c r="E3" s="18"/>
      <c r="F3" s="19"/>
    </row>
    <row r="4" spans="1:14" s="6" customFormat="1" ht="16.5" customHeight="1">
      <c r="A4" s="21"/>
      <c r="B4" s="22"/>
      <c r="C4" s="23"/>
      <c r="D4" s="23"/>
      <c r="E4" s="23"/>
      <c r="F4" s="24" t="s">
        <v>4</v>
      </c>
    </row>
    <row r="5" spans="1:14" s="30" customFormat="1" ht="20.25" customHeight="1" thickBot="1">
      <c r="A5" s="25" t="str">
        <f>[1]t1!A1</f>
        <v>COMPARTO SERVIZIO SANITARIO NAZIONALE - anno 2016</v>
      </c>
      <c r="B5" s="26"/>
      <c r="C5" s="27"/>
      <c r="D5" s="28"/>
      <c r="E5" s="28"/>
      <c r="F5" s="29"/>
    </row>
    <row r="6" spans="1:14" s="6" customFormat="1" ht="20.25" customHeight="1">
      <c r="B6" s="31"/>
      <c r="C6" s="32" t="s">
        <v>5</v>
      </c>
      <c r="F6" s="33" t="str">
        <f>IF(AND(ISBLANK(E17),ISBLANK(E19)),"OK",IF(AND(OR(ISBLANK(E17),YEAR(E17)&gt;[1]t1!M1-1),OR(ISBLANK(E19),YEAR(E19)&gt;[1]t1!M1-1)),"OK","Attenzione: almeno una data di certificazione è antececedente l'1 gennaio dell'anno di riferimento, è necessario giustificare"))</f>
        <v>OK</v>
      </c>
    </row>
    <row r="7" spans="1:14" s="30" customFormat="1" ht="65.25" customHeight="1">
      <c r="A7" s="34"/>
      <c r="B7" s="35"/>
      <c r="C7" s="36"/>
      <c r="D7" s="36"/>
      <c r="E7" s="37"/>
      <c r="F7" s="38"/>
    </row>
    <row r="8" spans="1:14" s="30" customFormat="1" ht="30.75" customHeight="1">
      <c r="A8" s="39"/>
      <c r="B8" s="40"/>
      <c r="C8" s="41" t="s">
        <v>6</v>
      </c>
      <c r="F8" s="38"/>
      <c r="N8" s="42" t="s">
        <v>7</v>
      </c>
    </row>
    <row r="9" spans="1:14" s="30" customFormat="1" ht="30.75" customHeight="1" thickBot="1">
      <c r="A9" s="39"/>
      <c r="B9" s="40"/>
      <c r="C9" s="36"/>
      <c r="D9" s="36"/>
      <c r="E9" s="43"/>
      <c r="F9" s="44"/>
      <c r="N9" s="45">
        <f>(COUNTIF(E:E,"&lt;&gt;"&amp;"")+COUNTIF(C78,"&lt;&gt;"&amp;"")+COUNTIF(C81,"&lt;&gt;"&amp;""))</f>
        <v>22</v>
      </c>
    </row>
    <row r="10" spans="1:14" ht="3.95" customHeight="1">
      <c r="A10" s="46"/>
      <c r="B10" s="47"/>
      <c r="C10" s="48"/>
      <c r="D10" s="46"/>
      <c r="E10" s="49"/>
    </row>
    <row r="11" spans="1:14" s="57" customFormat="1" ht="30" customHeight="1">
      <c r="A11" s="52" t="s">
        <v>8</v>
      </c>
      <c r="B11" s="52"/>
      <c r="C11" s="53" t="s">
        <v>9</v>
      </c>
      <c r="D11" s="54"/>
      <c r="E11" s="55"/>
      <c r="F11" s="56"/>
      <c r="K11" s="42" t="s">
        <v>10</v>
      </c>
      <c r="L11" s="42" t="s">
        <v>11</v>
      </c>
      <c r="M11" s="42" t="s">
        <v>12</v>
      </c>
      <c r="N11" s="42" t="s">
        <v>13</v>
      </c>
    </row>
    <row r="12" spans="1:14" s="57" customFormat="1" ht="3.95" customHeight="1">
      <c r="A12" s="58"/>
      <c r="B12" s="59"/>
      <c r="C12" s="58"/>
      <c r="D12" s="58"/>
      <c r="E12" s="60"/>
      <c r="F12" s="56"/>
    </row>
    <row r="13" spans="1:14" s="57" customFormat="1" ht="30" customHeight="1">
      <c r="A13" s="61" t="s">
        <v>14</v>
      </c>
      <c r="B13" s="47" t="s">
        <v>15</v>
      </c>
      <c r="C13" s="62" t="s">
        <v>16</v>
      </c>
      <c r="E13" s="63" t="s">
        <v>17</v>
      </c>
      <c r="F13" s="64" t="str">
        <f>IF(AND(LEN(E13)=1,OR(UPPER(E13)="N",UPPER(E13)="S")),"",IF(ISBLANK(E13),"","  Errore ! Inserire S o N"))</f>
        <v/>
      </c>
      <c r="K13" s="65" t="str">
        <f>LEFT(A13,3)</f>
        <v>GEN</v>
      </c>
      <c r="L13" s="65" t="str">
        <f>RIGHT(A13,3)</f>
        <v>172</v>
      </c>
      <c r="M13" s="65" t="str">
        <f>B13</f>
        <v>FLAG</v>
      </c>
      <c r="N13" s="65" t="str">
        <f>IF(AND(LEN(E13)=1,OR(UPPER(E13)="N",UPPER(E13)="S")),UPPER(E13),"")</f>
        <v>S</v>
      </c>
    </row>
    <row r="14" spans="1:14" s="57" customFormat="1" ht="3.95" customHeight="1">
      <c r="A14" s="61"/>
      <c r="B14" s="47"/>
      <c r="C14" s="58"/>
      <c r="D14" s="58"/>
      <c r="E14" s="60"/>
      <c r="F14" s="66"/>
    </row>
    <row r="15" spans="1:14" s="57" customFormat="1" ht="30" customHeight="1">
      <c r="A15" s="61" t="s">
        <v>18</v>
      </c>
      <c r="B15" s="47" t="s">
        <v>15</v>
      </c>
      <c r="C15" s="62" t="s">
        <v>19</v>
      </c>
      <c r="E15" s="63" t="s">
        <v>17</v>
      </c>
      <c r="F15" s="64" t="str">
        <f>IF(AND(LEN(E15)=1,OR(UPPER(E15)="N",UPPER(E15)="S")),"",IF(ISBLANK(E15),"","  Errore ! Inserire S o N"))</f>
        <v/>
      </c>
      <c r="K15" s="65" t="str">
        <f>LEFT(A15,3)</f>
        <v>GEN</v>
      </c>
      <c r="L15" s="65" t="str">
        <f>RIGHT(A15,3)</f>
        <v>207</v>
      </c>
      <c r="M15" s="65" t="str">
        <f>B15</f>
        <v>FLAG</v>
      </c>
      <c r="N15" s="65" t="str">
        <f>IF(AND(LEN(E15)=1,OR(UPPER(E15)="N",UPPER(E15)="S")),UPPER(E15),"")</f>
        <v>S</v>
      </c>
    </row>
    <row r="16" spans="1:14" s="57" customFormat="1" ht="3.95" customHeight="1">
      <c r="A16" s="61"/>
      <c r="B16" s="47"/>
      <c r="C16" s="58"/>
      <c r="D16" s="58"/>
      <c r="E16" s="60"/>
      <c r="F16" s="67"/>
    </row>
    <row r="17" spans="1:14" s="57" customFormat="1" ht="30" customHeight="1">
      <c r="A17" s="61" t="s">
        <v>20</v>
      </c>
      <c r="B17" s="47" t="s">
        <v>21</v>
      </c>
      <c r="C17" s="62" t="s">
        <v>22</v>
      </c>
      <c r="E17" s="68"/>
      <c r="F17" s="64" t="str">
        <f ca="1">IF(ISBLANK(E17),"",IF(AND(E17&gt;=DATE(2015,1,1),E17&lt;=TODAY()),"","  Errore: inserire una data valida"))</f>
        <v/>
      </c>
      <c r="K17" s="65" t="str">
        <f>LEFT(A17,3)</f>
        <v>GEN</v>
      </c>
      <c r="L17" s="65" t="str">
        <f>RIGHT(A17,3)</f>
        <v>196</v>
      </c>
      <c r="M17" s="65" t="str">
        <f>B17</f>
        <v>DATE</v>
      </c>
      <c r="N17" s="69" t="str">
        <f ca="1">IF(AND(E17&gt;=DATE(2015,1,1),E17&lt;=TODAY()),"'"&amp;DAY(E17)&amp;"/"&amp;MONTH(E17)&amp;"/"&amp;YEAR(E17),"")</f>
        <v/>
      </c>
    </row>
    <row r="18" spans="1:14" s="57" customFormat="1" ht="3.95" customHeight="1">
      <c r="A18" s="61"/>
      <c r="B18" s="47"/>
      <c r="C18" s="58"/>
      <c r="D18" s="58"/>
      <c r="E18" s="60"/>
      <c r="F18" s="66"/>
    </row>
    <row r="19" spans="1:14" s="57" customFormat="1" ht="30" customHeight="1">
      <c r="A19" s="61" t="s">
        <v>23</v>
      </c>
      <c r="B19" s="47" t="s">
        <v>21</v>
      </c>
      <c r="C19" s="62" t="s">
        <v>24</v>
      </c>
      <c r="E19" s="68"/>
      <c r="F19" s="64" t="str">
        <f ca="1">IF(ISBLANK(E19),"",IF(AND(E19&gt;=DATE(2015,1,1),E19&lt;=TODAY()),"","  Errore: inserire una data valida"))</f>
        <v/>
      </c>
      <c r="K19" s="65" t="str">
        <f>LEFT(A19,3)</f>
        <v>GEN</v>
      </c>
      <c r="L19" s="65" t="str">
        <f>RIGHT(A19,3)</f>
        <v>204</v>
      </c>
      <c r="M19" s="65" t="str">
        <f>B19</f>
        <v>DATE</v>
      </c>
      <c r="N19" s="69" t="str">
        <f ca="1">IF(AND(E19&gt;=DATE(2015,1,1),E19&lt;=TODAY()),"'"&amp;DAY(E19)&amp;"/"&amp;MONTH(E19)&amp;"/"&amp;YEAR(E19),"")</f>
        <v/>
      </c>
    </row>
    <row r="20" spans="1:14" s="57" customFormat="1" ht="3.95" customHeight="1">
      <c r="A20" s="61"/>
      <c r="B20" s="47"/>
      <c r="C20" s="58"/>
      <c r="D20" s="58"/>
      <c r="E20" s="60"/>
      <c r="F20" s="66"/>
    </row>
    <row r="21" spans="1:14" s="57" customFormat="1" ht="30" customHeight="1">
      <c r="A21" s="61" t="s">
        <v>25</v>
      </c>
      <c r="B21" s="47" t="s">
        <v>26</v>
      </c>
      <c r="C21" s="62" t="s">
        <v>27</v>
      </c>
      <c r="E21" s="70">
        <v>1</v>
      </c>
      <c r="F21" s="64" t="str">
        <f>IF(ISBLANK(E21),"",IF(ISNUMBER(E21),IF(E21-INT(E21)=0,"","  Errore ! Inserire un numero intero senza decimali"),"  Errore ! Inserire un numero intero senza decimali"))</f>
        <v/>
      </c>
      <c r="K21" s="65" t="str">
        <f>LEFT(A21,3)</f>
        <v>GEN</v>
      </c>
      <c r="L21" s="65" t="str">
        <f>RIGHT(A21,3)</f>
        <v>195</v>
      </c>
      <c r="M21" s="65" t="str">
        <f>B21</f>
        <v>INT</v>
      </c>
      <c r="N21" s="65">
        <f>IF(ISNUMBER(E21),ROUND(E21,0),"")</f>
        <v>1</v>
      </c>
    </row>
    <row r="22" spans="1:14" s="57" customFormat="1" ht="3.95" customHeight="1">
      <c r="A22" s="71"/>
      <c r="B22" s="72"/>
      <c r="C22" s="58"/>
      <c r="D22" s="58"/>
      <c r="E22" s="60"/>
      <c r="F22" s="66"/>
    </row>
    <row r="23" spans="1:14" s="57" customFormat="1" ht="30" customHeight="1">
      <c r="A23" s="52" t="s">
        <v>28</v>
      </c>
      <c r="B23" s="52"/>
      <c r="C23" s="53" t="s">
        <v>29</v>
      </c>
      <c r="D23" s="54"/>
      <c r="E23" s="55"/>
      <c r="F23" s="66"/>
    </row>
    <row r="24" spans="1:14" s="57" customFormat="1" ht="3.95" customHeight="1">
      <c r="A24" s="58"/>
      <c r="B24" s="59"/>
      <c r="C24" s="58"/>
      <c r="D24" s="58"/>
      <c r="E24" s="60"/>
      <c r="F24" s="67"/>
    </row>
    <row r="25" spans="1:14" s="57" customFormat="1" ht="30" customHeight="1">
      <c r="A25" s="61" t="s">
        <v>30</v>
      </c>
      <c r="B25" s="47" t="s">
        <v>26</v>
      </c>
      <c r="C25" s="73" t="s">
        <v>31</v>
      </c>
      <c r="E25" s="70">
        <f>[1]IN_SICI_LEG144!B2</f>
        <v>1481000</v>
      </c>
      <c r="F25" s="64" t="str">
        <f>IF(ISBLANK(E25),"",IF(ISNUMBER(E25),IF(E25-INT(E25)=0,"","  Errore ! Inserire un numero intero senza decimali"),"  Errore ! Inserire un numero intero senza decimali"))</f>
        <v/>
      </c>
      <c r="K25" s="65" t="str">
        <f>LEFT(A25,3)</f>
        <v>LEG</v>
      </c>
      <c r="L25" s="65" t="str">
        <f>RIGHT(A25,3)</f>
        <v>144</v>
      </c>
      <c r="M25" s="65" t="str">
        <f>B25</f>
        <v>INT</v>
      </c>
      <c r="N25" s="65">
        <f>IF(ISNUMBER(E25),ROUND(E25,0),"")</f>
        <v>1481000</v>
      </c>
    </row>
    <row r="26" spans="1:14" s="57" customFormat="1" ht="3.95" customHeight="1">
      <c r="A26" s="61"/>
      <c r="B26" s="47"/>
      <c r="C26" s="74"/>
      <c r="D26" s="58"/>
      <c r="E26" s="60"/>
      <c r="F26" s="67"/>
    </row>
    <row r="27" spans="1:14" s="57" customFormat="1" ht="30" customHeight="1">
      <c r="A27" s="61" t="s">
        <v>32</v>
      </c>
      <c r="B27" s="47" t="s">
        <v>26</v>
      </c>
      <c r="C27" s="73" t="s">
        <v>33</v>
      </c>
      <c r="E27" s="70"/>
      <c r="F27" s="64" t="str">
        <f>IF(ISBLANK(E27),"",IF(ISNUMBER(E27),IF(E27-INT(E27)=0,"","  Errore ! Inserire un numero intero senza decimali"),"  Errore ! Inserire un numero intero senza decimali"))</f>
        <v/>
      </c>
      <c r="K27" s="65" t="str">
        <f>LEFT(A27,3)</f>
        <v>LEG</v>
      </c>
      <c r="L27" s="65" t="str">
        <f>RIGHT(A27,3)</f>
        <v>205</v>
      </c>
      <c r="M27" s="65" t="str">
        <f>B27</f>
        <v>INT</v>
      </c>
      <c r="N27" s="65" t="str">
        <f>IF(ISNUMBER(E27),ROUND(E27,0),"")</f>
        <v/>
      </c>
    </row>
    <row r="28" spans="1:14" s="57" customFormat="1" ht="3.95" customHeight="1">
      <c r="A28" s="61"/>
      <c r="B28" s="47"/>
      <c r="C28" s="74"/>
      <c r="D28" s="58"/>
      <c r="E28" s="60"/>
      <c r="F28" s="67"/>
    </row>
    <row r="29" spans="1:14" s="57" customFormat="1" ht="30" customHeight="1">
      <c r="A29" s="61" t="s">
        <v>34</v>
      </c>
      <c r="B29" s="47" t="s">
        <v>26</v>
      </c>
      <c r="C29" s="73" t="s">
        <v>35</v>
      </c>
      <c r="E29" s="75">
        <f>SUM('[1]t15(2)'!C16,'[1]t15(2)'!C29,'[1]t15(2)'!C41)</f>
        <v>0</v>
      </c>
      <c r="F29" s="64" t="str">
        <f>IF(ISBLANK(E29),"",IF(ISNUMBER(E29),IF(E29-INT(E29)=0,"","  Errore ! Inserire un numero intero senza decimali"),"  Errore ! Inserire un numero intero senza decimali"))</f>
        <v/>
      </c>
      <c r="K29" s="65" t="str">
        <f>LEFT(A29,3)</f>
        <v>LEG</v>
      </c>
      <c r="L29" s="65" t="str">
        <f>RIGHT(A29,3)</f>
        <v>157</v>
      </c>
      <c r="M29" s="65" t="str">
        <f>B29</f>
        <v>INT</v>
      </c>
      <c r="N29" s="65">
        <f>IF(ISNUMBER(E29),ROUND(E29,0),"")</f>
        <v>0</v>
      </c>
    </row>
    <row r="30" spans="1:14" s="57" customFormat="1" ht="3.95" customHeight="1">
      <c r="A30" s="61"/>
      <c r="B30" s="47"/>
      <c r="C30" s="74"/>
      <c r="D30" s="58"/>
      <c r="E30" s="60"/>
      <c r="F30" s="67"/>
    </row>
    <row r="31" spans="1:14" s="57" customFormat="1" ht="30" customHeight="1">
      <c r="A31" s="61" t="s">
        <v>36</v>
      </c>
      <c r="B31" s="47" t="s">
        <v>26</v>
      </c>
      <c r="C31" s="73" t="s">
        <v>37</v>
      </c>
      <c r="E31" s="70"/>
      <c r="F31" s="64" t="str">
        <f>IF(ISBLANK(E31),"",IF(ISNUMBER(E31),IF(E31-INT(E31)=0,"","  Errore ! Inserire un numero intero senza decimali"),"  Errore ! Inserire un numero intero senza decimali"))</f>
        <v/>
      </c>
      <c r="K31" s="65" t="str">
        <f>LEFT(A31,3)</f>
        <v>LEG</v>
      </c>
      <c r="L31" s="65" t="str">
        <f>RIGHT(A31,3)</f>
        <v>262</v>
      </c>
      <c r="M31" s="65" t="str">
        <f>B31</f>
        <v>INT</v>
      </c>
      <c r="N31" s="65" t="str">
        <f>IF(ISNUMBER(E31),ROUND(E31,0),"")</f>
        <v/>
      </c>
    </row>
    <row r="32" spans="1:14" s="57" customFormat="1" ht="3.95" customHeight="1">
      <c r="A32" s="61"/>
      <c r="B32" s="47"/>
      <c r="C32" s="74"/>
      <c r="D32" s="58"/>
      <c r="E32" s="60"/>
      <c r="F32" s="67"/>
    </row>
    <row r="33" spans="1:14" s="57" customFormat="1" ht="30" customHeight="1">
      <c r="A33" s="61" t="s">
        <v>38</v>
      </c>
      <c r="B33" s="47" t="s">
        <v>39</v>
      </c>
      <c r="C33" s="73" t="s">
        <v>40</v>
      </c>
      <c r="E33" s="76">
        <v>0</v>
      </c>
      <c r="F33" s="64" t="str">
        <f>IF(ISBLANK(E33),"",IF(ISNUMBER(E33),IF(E33*10000-INT(E33*10000)=0,"","  Errore ! Inserire un valore % con al massimo due decimali"),"  Errore ! Inserire un valore % con al massimo due decimali"))</f>
        <v/>
      </c>
      <c r="K33" s="65" t="str">
        <f>LEFT(A33,3)</f>
        <v>LEG</v>
      </c>
      <c r="L33" s="65" t="str">
        <f>RIGHT(A33,3)</f>
        <v>146</v>
      </c>
      <c r="M33" s="65" t="str">
        <f>B33</f>
        <v>PERC</v>
      </c>
      <c r="N33" s="65">
        <f>IF(ISNUMBER(E33),ROUND(E33,4)*100,"")</f>
        <v>0</v>
      </c>
    </row>
    <row r="34" spans="1:14" s="57" customFormat="1" ht="3.95" customHeight="1">
      <c r="A34" s="61"/>
      <c r="B34" s="47"/>
      <c r="C34" s="74"/>
      <c r="D34" s="58"/>
      <c r="E34" s="60"/>
      <c r="F34" s="67"/>
    </row>
    <row r="35" spans="1:14" s="57" customFormat="1" ht="30" customHeight="1">
      <c r="A35" s="61" t="s">
        <v>41</v>
      </c>
      <c r="B35" s="47" t="s">
        <v>26</v>
      </c>
      <c r="C35" s="73" t="s">
        <v>42</v>
      </c>
      <c r="E35" s="70"/>
      <c r="F35" s="64" t="str">
        <f>IF(ISBLANK(E35),"",IF(ISNUMBER(E35),IF(E35-INT(E35)=0,"","  Errore ! Inserire un numero intero senza decimali"),"  Errore ! Inserire un numero intero senza decimali"))</f>
        <v/>
      </c>
      <c r="K35" s="65" t="str">
        <f>LEFT(A35,3)</f>
        <v>LEG</v>
      </c>
      <c r="L35" s="65" t="str">
        <f>RIGHT(A35,3)</f>
        <v>263</v>
      </c>
      <c r="M35" s="65" t="str">
        <f>B35</f>
        <v>INT</v>
      </c>
      <c r="N35" s="65" t="str">
        <f>IF(ISNUMBER(E35),ROUND(E35,0),"")</f>
        <v/>
      </c>
    </row>
    <row r="36" spans="1:14" s="57" customFormat="1" ht="3.95" customHeight="1">
      <c r="A36" s="61"/>
      <c r="B36" s="47"/>
      <c r="C36" s="74"/>
      <c r="D36" s="58"/>
      <c r="E36" s="60"/>
      <c r="F36" s="67"/>
    </row>
    <row r="37" spans="1:14" s="57" customFormat="1" ht="30" customHeight="1">
      <c r="A37" s="61" t="s">
        <v>43</v>
      </c>
      <c r="B37" s="47" t="s">
        <v>26</v>
      </c>
      <c r="C37" s="73" t="s">
        <v>44</v>
      </c>
      <c r="E37" s="70"/>
      <c r="F37" s="64" t="str">
        <f>IF(ISBLANK(E37),"",IF(ISNUMBER(E37),IF(E37-INT(E37)=0,"","  Errore ! Inserire un numero intero senza decimali"),"  Errore ! Inserire un numero intero senza decimali"))</f>
        <v/>
      </c>
      <c r="K37" s="65" t="str">
        <f>LEFT(A37,3)</f>
        <v>LEG</v>
      </c>
      <c r="L37" s="65" t="str">
        <f>RIGHT(A37,3)</f>
        <v>290</v>
      </c>
      <c r="M37" s="65" t="str">
        <f>B37</f>
        <v>INT</v>
      </c>
      <c r="N37" s="65" t="str">
        <f>IF(ISNUMBER(E37),ROUND(E37,0),"")</f>
        <v/>
      </c>
    </row>
    <row r="38" spans="1:14" s="57" customFormat="1" ht="3.95" customHeight="1">
      <c r="A38" s="71"/>
      <c r="B38" s="72"/>
      <c r="C38" s="58"/>
      <c r="D38" s="58"/>
      <c r="E38" s="60"/>
      <c r="F38" s="67"/>
    </row>
    <row r="39" spans="1:14" s="57" customFormat="1" ht="30" customHeight="1">
      <c r="A39" s="52" t="s">
        <v>45</v>
      </c>
      <c r="B39" s="52"/>
      <c r="C39" s="53" t="s">
        <v>46</v>
      </c>
      <c r="D39" s="54"/>
      <c r="E39" s="55"/>
      <c r="F39" s="67"/>
    </row>
    <row r="40" spans="1:14" s="57" customFormat="1" ht="3.95" customHeight="1">
      <c r="A40" s="61"/>
      <c r="B40" s="47"/>
      <c r="C40" s="58"/>
      <c r="D40" s="58"/>
      <c r="E40" s="60"/>
      <c r="F40" s="67"/>
    </row>
    <row r="41" spans="1:14" s="57" customFormat="1" ht="30" customHeight="1">
      <c r="A41" s="77" t="s">
        <v>47</v>
      </c>
      <c r="B41" s="47" t="s">
        <v>26</v>
      </c>
      <c r="C41" s="62" t="s">
        <v>48</v>
      </c>
      <c r="E41" s="75">
        <f>SUM('[1]1G'!Z31,'[1]1G'!Z32,'[1]1G'!Z35,'[1]1G'!Z36,'[1]1G'!Z52,'[1]1G'!Z53,'[1]1G'!Z56,'[1]1G'!Z57)</f>
        <v>8</v>
      </c>
      <c r="F41" s="64" t="str">
        <f>IF(ISBLANK(E41),"",IF(ISNUMBER(E41),IF(E41-INT(E41)=0,"","  Errore ! Inserire un numero intero senza decimali"),"  Errore ! Inserire un numero intero senza decimali"))</f>
        <v/>
      </c>
      <c r="K41" s="65" t="str">
        <f>LEFT(A41,3)</f>
        <v>ORG</v>
      </c>
      <c r="L41" s="65" t="str">
        <f>RIGHT(A41,3)</f>
        <v>138</v>
      </c>
      <c r="M41" s="65" t="str">
        <f>B41</f>
        <v>INT</v>
      </c>
      <c r="N41" s="65">
        <f>IF(ISNUMBER(E41),ROUND(E41,0),"")</f>
        <v>8</v>
      </c>
    </row>
    <row r="42" spans="1:14" s="57" customFormat="1" ht="3.95" customHeight="1">
      <c r="A42" s="78"/>
      <c r="B42" s="79"/>
      <c r="C42" s="58"/>
      <c r="D42" s="58"/>
      <c r="E42" s="60"/>
      <c r="F42" s="67"/>
    </row>
    <row r="43" spans="1:14" s="57" customFormat="1" ht="30" customHeight="1">
      <c r="A43" s="77" t="s">
        <v>49</v>
      </c>
      <c r="B43" s="47" t="s">
        <v>26</v>
      </c>
      <c r="C43" s="62" t="s">
        <v>50</v>
      </c>
      <c r="E43" s="70">
        <v>11543</v>
      </c>
      <c r="F43" s="64" t="str">
        <f>IF(ISBLANK(E43),"",IF(ISNUMBER(E43),IF(E43-INT(E43)=0,"","  Errore ! Inserire un numero intero senza decimali"),"  Errore ! Inserire un numero intero senza decimali"))</f>
        <v/>
      </c>
      <c r="K43" s="65" t="str">
        <f>LEFT(A43,3)</f>
        <v>ORG</v>
      </c>
      <c r="L43" s="65" t="str">
        <f>RIGHT(A43,3)</f>
        <v>166</v>
      </c>
      <c r="M43" s="65" t="str">
        <f>B43</f>
        <v>INT</v>
      </c>
      <c r="N43" s="65">
        <f>IF(ISNUMBER(E43),ROUND(E43,0),"")</f>
        <v>11543</v>
      </c>
    </row>
    <row r="44" spans="1:14" s="57" customFormat="1" ht="3.95" customHeight="1">
      <c r="A44" s="77"/>
      <c r="B44" s="80"/>
      <c r="C44" s="81"/>
      <c r="D44" s="58"/>
      <c r="E44" s="60"/>
      <c r="F44" s="67"/>
    </row>
    <row r="45" spans="1:14" s="57" customFormat="1" ht="30" customHeight="1">
      <c r="A45" s="77" t="s">
        <v>51</v>
      </c>
      <c r="B45" s="47" t="s">
        <v>26</v>
      </c>
      <c r="C45" s="62" t="s">
        <v>52</v>
      </c>
      <c r="E45" s="75">
        <f>SUM('[1]1G'!Z39,'[1]1G'!Z40,'[1]1G'!Z43,'[1]1G'!Z44,'[1]1G'!Z60,'[1]1G'!Z61,'[1]1G'!Z64,'[1]1G'!Z65)</f>
        <v>7</v>
      </c>
      <c r="F45" s="64" t="str">
        <f>IF(ISBLANK(E45),"",IF(ISNUMBER(E45),IF(E45-INT(E45)=0,"","  Errore ! Inserire un numero intero senza decimali"),"  Errore ! Inserire un numero intero senza decimali"))</f>
        <v/>
      </c>
      <c r="K45" s="65" t="str">
        <f>LEFT(A45,3)</f>
        <v>ORG</v>
      </c>
      <c r="L45" s="65" t="str">
        <f>RIGHT(A45,3)</f>
        <v>132</v>
      </c>
      <c r="M45" s="65" t="str">
        <f>B45</f>
        <v>INT</v>
      </c>
      <c r="N45" s="65">
        <f>IF(ISNUMBER(E45),ROUND(E45,0),"")</f>
        <v>7</v>
      </c>
    </row>
    <row r="46" spans="1:14" s="57" customFormat="1" ht="3.95" customHeight="1">
      <c r="A46" s="78"/>
      <c r="B46" s="79"/>
      <c r="C46" s="58"/>
      <c r="D46" s="58"/>
      <c r="E46" s="60"/>
      <c r="F46" s="67"/>
    </row>
    <row r="47" spans="1:14" s="57" customFormat="1" ht="30" customHeight="1">
      <c r="A47" s="77" t="s">
        <v>53</v>
      </c>
      <c r="B47" s="47" t="s">
        <v>26</v>
      </c>
      <c r="C47" s="62" t="s">
        <v>54</v>
      </c>
      <c r="E47" s="70">
        <v>3222</v>
      </c>
      <c r="F47" s="64" t="str">
        <f>IF(ISBLANK(E47),"",IF(ISNUMBER(E47),IF(E47-INT(E47)=0,"","  Errore ! Inserire un numero intero senza decimali"),"  Errore ! Inserire un numero intero senza decimali"))</f>
        <v/>
      </c>
      <c r="K47" s="65" t="str">
        <f>LEFT(A47,3)</f>
        <v>ORG</v>
      </c>
      <c r="L47" s="65" t="str">
        <f>RIGHT(A47,3)</f>
        <v>143</v>
      </c>
      <c r="M47" s="65" t="str">
        <f>B47</f>
        <v>INT</v>
      </c>
      <c r="N47" s="65">
        <f>IF(ISNUMBER(E47),ROUND(E47,0),"")</f>
        <v>3222</v>
      </c>
    </row>
    <row r="48" spans="1:14" s="57" customFormat="1" ht="3.95" customHeight="1">
      <c r="A48" s="77"/>
      <c r="B48" s="80"/>
      <c r="C48" s="74"/>
      <c r="D48" s="58"/>
      <c r="E48" s="60"/>
      <c r="F48" s="67"/>
    </row>
    <row r="49" spans="1:14" s="57" customFormat="1" ht="30" customHeight="1">
      <c r="A49" s="77" t="s">
        <v>55</v>
      </c>
      <c r="B49" s="47" t="s">
        <v>26</v>
      </c>
      <c r="C49" s="62" t="s">
        <v>56</v>
      </c>
      <c r="E49" s="75">
        <f>SUM('[1]1G'!Z47,'[1]1G'!Z48,'[1]1G'!Z68,'[1]1G'!Z69)</f>
        <v>52</v>
      </c>
      <c r="F49" s="64" t="str">
        <f>IF(ISBLANK(E49),"",IF(ISNUMBER(E49),IF(E49-INT(E49)=0,"","  Errore ! Inserire un numero intero senza decimali"),"  Errore ! Inserire un numero intero senza decimali"))</f>
        <v/>
      </c>
      <c r="K49" s="65" t="str">
        <f>LEFT(A49,3)</f>
        <v>ORG</v>
      </c>
      <c r="L49" s="65" t="str">
        <f>RIGHT(A49,3)</f>
        <v>202</v>
      </c>
      <c r="M49" s="65" t="str">
        <f>B49</f>
        <v>INT</v>
      </c>
      <c r="N49" s="65">
        <f>IF(ISNUMBER(E49),ROUND(E49,0),"")</f>
        <v>52</v>
      </c>
    </row>
    <row r="50" spans="1:14" s="57" customFormat="1" ht="3.95" customHeight="1">
      <c r="A50" s="77"/>
      <c r="B50" s="80"/>
      <c r="C50" s="58"/>
      <c r="D50" s="58"/>
      <c r="E50" s="60"/>
      <c r="F50" s="67"/>
    </row>
    <row r="51" spans="1:14" s="57" customFormat="1" ht="30" customHeight="1">
      <c r="A51" s="77" t="s">
        <v>57</v>
      </c>
      <c r="B51" s="47" t="s">
        <v>26</v>
      </c>
      <c r="C51" s="62" t="s">
        <v>58</v>
      </c>
      <c r="E51" s="70">
        <v>1924</v>
      </c>
      <c r="F51" s="64" t="str">
        <f>IF(ISBLANK(E51),"",IF(ISNUMBER(E51),IF(E51-INT(E51)=0,"","  Errore ! Inserire un numero intero senza decimali"),"  Errore ! Inserire un numero intero senza decimali"))</f>
        <v/>
      </c>
      <c r="K51" s="65" t="str">
        <f>LEFT(A51,3)</f>
        <v>ORG</v>
      </c>
      <c r="L51" s="65" t="str">
        <f>RIGHT(A51,3)</f>
        <v>130</v>
      </c>
      <c r="M51" s="65" t="str">
        <f>B51</f>
        <v>INT</v>
      </c>
      <c r="N51" s="65">
        <f>IF(ISNUMBER(E51),ROUND(E51,0),"")</f>
        <v>1924</v>
      </c>
    </row>
    <row r="52" spans="1:14" s="57" customFormat="1" ht="3.95" customHeight="1">
      <c r="A52" s="77"/>
      <c r="B52" s="80"/>
      <c r="C52" s="74"/>
      <c r="D52" s="58"/>
      <c r="E52" s="60"/>
      <c r="F52" s="67"/>
    </row>
    <row r="53" spans="1:14" s="57" customFormat="1" ht="30" customHeight="1">
      <c r="A53" s="77" t="s">
        <v>59</v>
      </c>
      <c r="B53" s="47" t="s">
        <v>26</v>
      </c>
      <c r="C53" s="62" t="s">
        <v>60</v>
      </c>
      <c r="E53" s="70">
        <v>1</v>
      </c>
      <c r="F53" s="64" t="str">
        <f>IF(ISBLANK(E53),"",IF(ISNUMBER(E53),IF(E53-INT(E53)=0,"","  Errore ! Inserire un numero intero senza decimali"),"  Errore ! Inserire un numero intero senza decimali"))</f>
        <v/>
      </c>
      <c r="K53" s="65" t="str">
        <f>LEFT(A53,3)</f>
        <v>ORG</v>
      </c>
      <c r="L53" s="65" t="str">
        <f>RIGHT(A53,3)</f>
        <v>301</v>
      </c>
      <c r="M53" s="65" t="str">
        <f>B53</f>
        <v>INT</v>
      </c>
      <c r="N53" s="65">
        <f>IF(ISNUMBER(E53),ROUND(E53,0),"")</f>
        <v>1</v>
      </c>
    </row>
    <row r="54" spans="1:14" s="57" customFormat="1" ht="3.95" customHeight="1">
      <c r="A54" s="77"/>
      <c r="B54" s="80"/>
      <c r="C54" s="81"/>
      <c r="D54" s="58"/>
      <c r="E54" s="60"/>
      <c r="F54" s="67"/>
    </row>
    <row r="55" spans="1:14" s="57" customFormat="1" ht="30" customHeight="1">
      <c r="A55" s="77" t="s">
        <v>61</v>
      </c>
      <c r="B55" s="47" t="s">
        <v>26</v>
      </c>
      <c r="C55" s="62" t="s">
        <v>62</v>
      </c>
      <c r="E55" s="70">
        <v>4374</v>
      </c>
      <c r="F55" s="64" t="str">
        <f>IF(ISBLANK(E55),"",IF(ISNUMBER(E55),IF(E55-INT(E55)=0,"","  Errore ! Inserire un numero intero senza decimali"),"  Errore ! Inserire un numero intero senza decimali"))</f>
        <v/>
      </c>
      <c r="K55" s="65" t="str">
        <f>LEFT(A55,3)</f>
        <v>ORG</v>
      </c>
      <c r="L55" s="65" t="str">
        <f>RIGHT(A55,3)</f>
        <v>302</v>
      </c>
      <c r="M55" s="65" t="str">
        <f>B55</f>
        <v>INT</v>
      </c>
      <c r="N55" s="65">
        <f>IF(ISNUMBER(E55),ROUND(E55,0),"")</f>
        <v>4374</v>
      </c>
    </row>
    <row r="56" spans="1:14" s="57" customFormat="1" ht="3.95" customHeight="1">
      <c r="A56" s="82"/>
      <c r="B56" s="83"/>
      <c r="C56" s="81"/>
      <c r="D56" s="58"/>
      <c r="E56" s="60"/>
      <c r="F56" s="67"/>
    </row>
    <row r="57" spans="1:14" s="57" customFormat="1" ht="30" customHeight="1">
      <c r="A57" s="77" t="s">
        <v>63</v>
      </c>
      <c r="B57" s="47" t="s">
        <v>26</v>
      </c>
      <c r="C57" s="62" t="s">
        <v>64</v>
      </c>
      <c r="E57" s="70">
        <v>1</v>
      </c>
      <c r="F57" s="64" t="str">
        <f>IF(ISBLANK(E57),"",IF(ISNUMBER(E57),IF(E57-INT(E57)=0,"","  Errore ! Inserire un numero intero senza decimali"),"  Errore ! Inserire un numero intero senza decimali"))</f>
        <v/>
      </c>
      <c r="K57" s="65" t="str">
        <f>LEFT(A57,3)</f>
        <v>ORG</v>
      </c>
      <c r="L57" s="65" t="str">
        <f>RIGHT(A57,3)</f>
        <v>271</v>
      </c>
      <c r="M57" s="65" t="str">
        <f>B57</f>
        <v>INT</v>
      </c>
      <c r="N57" s="65">
        <f>IF(ISNUMBER(E57),ROUND(E57,0),"")</f>
        <v>1</v>
      </c>
    </row>
    <row r="58" spans="1:14" s="57" customFormat="1" ht="3.95" customHeight="1">
      <c r="A58" s="77"/>
      <c r="B58" s="80"/>
      <c r="C58" s="81"/>
      <c r="D58" s="58"/>
      <c r="E58" s="60"/>
      <c r="F58" s="67"/>
    </row>
    <row r="59" spans="1:14" s="57" customFormat="1" ht="30" customHeight="1">
      <c r="A59" s="77" t="s">
        <v>65</v>
      </c>
      <c r="B59" s="47" t="s">
        <v>26</v>
      </c>
      <c r="C59" s="62" t="s">
        <v>66</v>
      </c>
      <c r="E59" s="70">
        <v>26391</v>
      </c>
      <c r="F59" s="64" t="str">
        <f>IF(ISBLANK(E59),"",IF(ISNUMBER(E59),IF(E59-INT(E59)=0,"","  Errore ! Inserire un numero intero senza decimali"),"  Errore ! Inserire un numero intero senza decimali"))</f>
        <v/>
      </c>
      <c r="K59" s="65" t="str">
        <f>LEFT(A59,3)</f>
        <v>ORG</v>
      </c>
      <c r="L59" s="65" t="str">
        <f>RIGHT(A59,3)</f>
        <v>272</v>
      </c>
      <c r="M59" s="65" t="str">
        <f>B59</f>
        <v>INT</v>
      </c>
      <c r="N59" s="65">
        <f>IF(ISNUMBER(E59),ROUND(E59,0),"")</f>
        <v>26391</v>
      </c>
    </row>
    <row r="60" spans="1:14" s="57" customFormat="1" ht="3.95" customHeight="1">
      <c r="A60" s="61"/>
      <c r="B60" s="47"/>
      <c r="C60" s="74"/>
      <c r="D60" s="58"/>
      <c r="E60" s="60"/>
      <c r="F60" s="67"/>
    </row>
    <row r="61" spans="1:14" s="57" customFormat="1" ht="30" customHeight="1">
      <c r="A61" s="52" t="s">
        <v>67</v>
      </c>
      <c r="B61" s="52"/>
      <c r="C61" s="53" t="s">
        <v>68</v>
      </c>
      <c r="D61" s="54"/>
      <c r="E61" s="55"/>
      <c r="F61" s="67"/>
    </row>
    <row r="62" spans="1:14" s="57" customFormat="1" ht="3.95" customHeight="1">
      <c r="A62" s="58"/>
      <c r="B62" s="59"/>
      <c r="C62" s="58"/>
      <c r="D62" s="58"/>
      <c r="E62" s="60"/>
      <c r="F62" s="67"/>
    </row>
    <row r="63" spans="1:14" s="84" customFormat="1" ht="30" customHeight="1">
      <c r="A63" s="61" t="s">
        <v>69</v>
      </c>
      <c r="B63" s="47" t="s">
        <v>26</v>
      </c>
      <c r="C63" s="73" t="s">
        <v>70</v>
      </c>
      <c r="E63" s="70">
        <v>2390</v>
      </c>
      <c r="F63" s="64" t="str">
        <f>IF(ISBLANK(E63),"",IF(ISNUMBER(E63),IF(E63-INT(E63)=0,"","  Errore ! Inserire un numero intero senza decimali"),"  Errore ! Inserire un numero intero senza decimali"))</f>
        <v/>
      </c>
      <c r="G63" s="57"/>
      <c r="H63" s="57"/>
      <c r="I63" s="57"/>
      <c r="J63" s="57"/>
      <c r="K63" s="65" t="str">
        <f>LEFT(A63,3)</f>
        <v>PRD</v>
      </c>
      <c r="L63" s="65" t="str">
        <f>RIGHT(A63,3)</f>
        <v>137</v>
      </c>
      <c r="M63" s="65" t="str">
        <f>B63</f>
        <v>INT</v>
      </c>
      <c r="N63" s="65">
        <f>IF(ISNUMBER(E63),ROUND(E63,0),"")</f>
        <v>2390</v>
      </c>
    </row>
    <row r="64" spans="1:14" s="84" customFormat="1" ht="3.95" customHeight="1">
      <c r="A64" s="61"/>
      <c r="B64" s="47"/>
      <c r="C64" s="74"/>
      <c r="D64" s="74"/>
      <c r="E64" s="85"/>
      <c r="F64" s="86"/>
    </row>
    <row r="65" spans="1:14" s="84" customFormat="1" ht="30" customHeight="1">
      <c r="A65" s="61" t="s">
        <v>71</v>
      </c>
      <c r="B65" s="47" t="s">
        <v>26</v>
      </c>
      <c r="C65" s="73" t="s">
        <v>72</v>
      </c>
      <c r="E65" s="70">
        <v>0</v>
      </c>
      <c r="F65" s="64" t="str">
        <f>IF(ISBLANK(E65),"",IF(ISNUMBER(E65),IF(E65-INT(E65)=0,"","  Errore ! Inserire un numero intero senza decimali"),"  Errore ! Inserire un numero intero senza decimali"))</f>
        <v/>
      </c>
      <c r="G65" s="57"/>
      <c r="H65" s="57"/>
      <c r="I65" s="57"/>
      <c r="J65" s="57"/>
      <c r="K65" s="65" t="str">
        <f>LEFT(A65,3)</f>
        <v>PRD</v>
      </c>
      <c r="L65" s="65" t="str">
        <f>RIGHT(A65,3)</f>
        <v>115</v>
      </c>
      <c r="M65" s="65" t="str">
        <f>B65</f>
        <v>INT</v>
      </c>
      <c r="N65" s="65">
        <f>IF(ISNUMBER(E65),ROUND(E65,0),"")</f>
        <v>0</v>
      </c>
    </row>
    <row r="66" spans="1:14" s="84" customFormat="1" ht="3.95" customHeight="1">
      <c r="A66" s="61"/>
      <c r="B66" s="47"/>
      <c r="C66" s="74"/>
      <c r="D66" s="74"/>
      <c r="E66" s="85"/>
      <c r="F66" s="86"/>
    </row>
    <row r="67" spans="1:14" s="84" customFormat="1" ht="30" customHeight="1">
      <c r="A67" s="61" t="s">
        <v>73</v>
      </c>
      <c r="B67" s="47" t="s">
        <v>15</v>
      </c>
      <c r="C67" s="73" t="s">
        <v>74</v>
      </c>
      <c r="E67" s="63" t="s">
        <v>17</v>
      </c>
      <c r="F67" s="64" t="str">
        <f>IF(AND(LEN(E67)=1,OR(UPPER(E67)="N",UPPER(E67)="S")),"",IF(ISBLANK(E67),"","  Errore ! Inserire S o N"))</f>
        <v/>
      </c>
      <c r="G67" s="57"/>
      <c r="H67" s="57"/>
      <c r="I67" s="57"/>
      <c r="J67" s="57"/>
      <c r="K67" s="65" t="str">
        <f>LEFT(A67,3)</f>
        <v>PRD</v>
      </c>
      <c r="L67" s="65" t="str">
        <f>RIGHT(A67,3)</f>
        <v>159</v>
      </c>
      <c r="M67" s="65" t="str">
        <f>B67</f>
        <v>FLAG</v>
      </c>
      <c r="N67" s="65" t="str">
        <f>IF(AND(LEN(E67)=1,OR(UPPER(E67)="N",UPPER(E67)="S")),UPPER(E67),"")</f>
        <v>S</v>
      </c>
    </row>
    <row r="68" spans="1:14" s="84" customFormat="1" ht="3.95" customHeight="1">
      <c r="A68" s="61"/>
      <c r="B68" s="47"/>
      <c r="C68" s="74"/>
      <c r="D68" s="74"/>
      <c r="E68" s="85"/>
      <c r="F68" s="86"/>
    </row>
    <row r="69" spans="1:14" s="84" customFormat="1" ht="30" customHeight="1">
      <c r="A69" s="61" t="s">
        <v>75</v>
      </c>
      <c r="B69" s="47" t="s">
        <v>15</v>
      </c>
      <c r="C69" s="73" t="s">
        <v>76</v>
      </c>
      <c r="E69" s="63" t="s">
        <v>17</v>
      </c>
      <c r="F69" s="64" t="str">
        <f>IF(AND(LEN(E69)=1,OR(UPPER(E69)="N",UPPER(E69)="S")),"",IF(ISBLANK(E69),"","  Errore ! Inserire S o N"))</f>
        <v/>
      </c>
      <c r="G69" s="57"/>
      <c r="H69" s="57"/>
      <c r="I69" s="57"/>
      <c r="J69" s="57"/>
      <c r="K69" s="65" t="str">
        <f>LEFT(A69,3)</f>
        <v>PRD</v>
      </c>
      <c r="L69" s="65" t="str">
        <f>RIGHT(A69,3)</f>
        <v>273</v>
      </c>
      <c r="M69" s="65" t="str">
        <f>B69</f>
        <v>FLAG</v>
      </c>
      <c r="N69" s="65" t="str">
        <f>IF(AND(LEN(E69)=1,OR(UPPER(E69)="N",UPPER(E69)="S")),UPPER(E69),"")</f>
        <v>S</v>
      </c>
    </row>
    <row r="70" spans="1:14" s="84" customFormat="1" ht="3.95" customHeight="1">
      <c r="A70" s="61"/>
      <c r="B70" s="47"/>
      <c r="C70" s="74"/>
      <c r="D70" s="74"/>
      <c r="E70" s="85"/>
      <c r="F70" s="86"/>
    </row>
    <row r="71" spans="1:14" s="84" customFormat="1" ht="30" customHeight="1">
      <c r="A71" s="61" t="s">
        <v>77</v>
      </c>
      <c r="B71" s="47" t="s">
        <v>15</v>
      </c>
      <c r="C71" s="73" t="s">
        <v>78</v>
      </c>
      <c r="E71" s="63" t="s">
        <v>17</v>
      </c>
      <c r="F71" s="64" t="str">
        <f>IF(AND(LEN(E71)=1,OR(UPPER(E71)="N",UPPER(E71)="S")),"",IF(ISBLANK(E71),"","  Errore ! Inserire S o N"))</f>
        <v/>
      </c>
      <c r="G71" s="57"/>
      <c r="H71" s="57"/>
      <c r="I71" s="57"/>
      <c r="J71" s="57"/>
      <c r="K71" s="65" t="str">
        <f>LEFT(A71,3)</f>
        <v>PRD</v>
      </c>
      <c r="L71" s="65" t="str">
        <f>RIGHT(A71,3)</f>
        <v>274</v>
      </c>
      <c r="M71" s="65" t="str">
        <f>B71</f>
        <v>FLAG</v>
      </c>
      <c r="N71" s="65" t="str">
        <f>IF(AND(LEN(E71)=1,OR(UPPER(E71)="N",UPPER(E71)="S")),UPPER(E71),"")</f>
        <v>S</v>
      </c>
    </row>
    <row r="72" spans="1:14" s="84" customFormat="1" ht="3.95" customHeight="1">
      <c r="A72" s="61"/>
      <c r="B72" s="47"/>
      <c r="C72" s="74"/>
      <c r="D72" s="74"/>
      <c r="E72" s="85"/>
      <c r="F72" s="86"/>
    </row>
    <row r="73" spans="1:14" s="84" customFormat="1" ht="30" customHeight="1">
      <c r="A73" s="61" t="s">
        <v>79</v>
      </c>
      <c r="B73" s="47" t="s">
        <v>15</v>
      </c>
      <c r="C73" s="73" t="s">
        <v>80</v>
      </c>
      <c r="E73" s="63" t="s">
        <v>81</v>
      </c>
      <c r="F73" s="64" t="str">
        <f>IF(AND(LEN(E73)=1,OR(UPPER(E73)="N",UPPER(E73)="S")),"",IF(ISBLANK(E73),"","  Errore ! Inserire S o N"))</f>
        <v/>
      </c>
      <c r="G73" s="57"/>
      <c r="H73" s="57"/>
      <c r="I73" s="57"/>
      <c r="J73" s="57"/>
      <c r="K73" s="65" t="str">
        <f>LEFT(A73,3)</f>
        <v>PRD</v>
      </c>
      <c r="L73" s="65" t="str">
        <f>RIGHT(A73,3)</f>
        <v>275</v>
      </c>
      <c r="M73" s="65" t="str">
        <f>B73</f>
        <v>FLAG</v>
      </c>
      <c r="N73" s="65" t="str">
        <f>IF(AND(LEN(E73)=1,OR(UPPER(E73)="N",UPPER(E73)="S")),UPPER(E73),"")</f>
        <v>N</v>
      </c>
    </row>
    <row r="74" spans="1:14" s="84" customFormat="1" ht="3.95" customHeight="1">
      <c r="A74" s="61"/>
      <c r="B74" s="47"/>
      <c r="C74" s="74"/>
      <c r="D74" s="74"/>
      <c r="E74" s="85"/>
      <c r="F74" s="87"/>
    </row>
    <row r="75" spans="1:14" s="57" customFormat="1" ht="30" customHeight="1">
      <c r="A75" s="52" t="s">
        <v>82</v>
      </c>
      <c r="B75" s="52"/>
      <c r="C75" s="53" t="s">
        <v>83</v>
      </c>
      <c r="D75" s="54"/>
      <c r="E75" s="55"/>
      <c r="F75" s="56"/>
    </row>
    <row r="76" spans="1:14" s="57" customFormat="1" ht="3.95" customHeight="1">
      <c r="A76" s="88"/>
      <c r="B76" s="89"/>
      <c r="C76" s="58"/>
      <c r="D76" s="58"/>
      <c r="E76" s="60"/>
      <c r="F76" s="56"/>
    </row>
    <row r="77" spans="1:14" s="57" customFormat="1">
      <c r="A77" s="61" t="s">
        <v>84</v>
      </c>
      <c r="B77" s="47" t="s">
        <v>85</v>
      </c>
      <c r="C77" s="58" t="s">
        <v>86</v>
      </c>
      <c r="E77" s="60"/>
      <c r="F77" s="62"/>
      <c r="K77" s="65" t="str">
        <f>LEFT(A77,3)</f>
        <v>INF</v>
      </c>
      <c r="L77" s="65" t="str">
        <f>RIGHT(A77,3)</f>
        <v>209</v>
      </c>
      <c r="M77" s="65" t="str">
        <f>B77</f>
        <v>NOTE</v>
      </c>
      <c r="N77" s="57" t="str">
        <f>IF(ISBLANK(C78),"",LEFT(C78,1500))</f>
        <v/>
      </c>
    </row>
    <row r="78" spans="1:14" s="57" customFormat="1" ht="45" customHeight="1">
      <c r="A78" s="90"/>
      <c r="B78" s="91"/>
      <c r="C78" s="92"/>
      <c r="D78" s="93"/>
      <c r="E78" s="94"/>
      <c r="F78" s="95" t="str">
        <f>IF(LEN(C78)&gt;1500,"Attenzione, è stato superato il numero massimo di 1500 caratteri","")</f>
        <v/>
      </c>
    </row>
    <row r="79" spans="1:14">
      <c r="A79" s="96"/>
      <c r="B79" s="97"/>
      <c r="C79" s="98"/>
      <c r="D79" s="98"/>
      <c r="E79" s="99"/>
    </row>
    <row r="80" spans="1:14">
      <c r="A80" s="61" t="s">
        <v>87</v>
      </c>
      <c r="B80" s="47" t="s">
        <v>85</v>
      </c>
      <c r="C80" s="58" t="s">
        <v>88</v>
      </c>
      <c r="E80" s="60"/>
      <c r="F80" s="62"/>
      <c r="G80" s="57"/>
      <c r="H80" s="57"/>
      <c r="I80" s="57"/>
      <c r="J80" s="57"/>
      <c r="K80" s="65" t="str">
        <f>LEFT(A80,3)</f>
        <v>INF</v>
      </c>
      <c r="L80" s="65" t="str">
        <f>RIGHT(A80,3)</f>
        <v>127</v>
      </c>
      <c r="M80" s="65" t="str">
        <f>B80</f>
        <v>NOTE</v>
      </c>
      <c r="N80" s="57" t="str">
        <f>IF(ISBLANK(C81),"",LEFT(C81,1500))</f>
        <v/>
      </c>
    </row>
    <row r="81" spans="1:11" ht="45" customHeight="1">
      <c r="A81" s="100"/>
      <c r="B81" s="101"/>
      <c r="C81" s="92"/>
      <c r="D81" s="93"/>
      <c r="E81" s="94"/>
      <c r="F81" s="95" t="str">
        <f>IF(LEN(C81)&gt;1500,"Attenzione, è stato superato il numero massimo di 1500 caratteri","")</f>
        <v/>
      </c>
      <c r="K81" s="102" t="s">
        <v>89</v>
      </c>
    </row>
  </sheetData>
  <sheetProtection password="EA98" sheet="1" objects="1" scenarios="1"/>
  <mergeCells count="5">
    <mergeCell ref="F2:F3"/>
    <mergeCell ref="F4:F5"/>
    <mergeCell ref="F6:F9"/>
    <mergeCell ref="C78:E78"/>
    <mergeCell ref="C81:E81"/>
  </mergeCells>
  <dataValidations count="5">
    <dataValidation type="custom" operator="lessThan" allowBlank="1" showInputMessage="1" showErrorMessage="1" errorTitle="Errore di digitazione" error="Inserire solo valori percentuali con al massimo due cifre decimali e chiudere con il simbolo %." sqref="E33">
      <formula1>OR(E33=0,E33-INT(E33*10000)/10000=0)</formula1>
    </dataValidation>
    <dataValidation type="whole" operator="lessThan" allowBlank="1" showInputMessage="1" showErrorMessage="1" errorTitle="Errore di digitazione" error="Inserire solo numeri interi o lasciare vuoto." sqref="E21 E25 E27 E29 E31 E35 E37 E41 E45 E49 E53 E57 E43 E47 E51 E55 E59 E63 E65">
      <formula1>100000000000000</formula1>
    </dataValidation>
    <dataValidation type="date" allowBlank="1" showInputMessage="1" showErrorMessage="1" errorTitle="Errore di digitazione" error="Digitare una data valida nel formato gg/mm/aaaa" sqref="E17 E19">
      <formula1>42005</formula1>
      <formula2>TODAY()</formula2>
    </dataValidation>
    <dataValidation type="list" allowBlank="1" showDropDown="1" showInputMessage="1" showErrorMessage="1" errorTitle="Errore di digitazione" error="Digitare 'S' o 'N' o lasciare in bianco" sqref="E15 E13 E67 E69 E71 E73">
      <formula1>"s,n,S,N"</formula1>
    </dataValidation>
    <dataValidation type="textLength" allowBlank="1" showInputMessage="1" showErrorMessage="1" error="Inserire massimo 1500 caratteri" sqref="C81:E81 C78:E78">
      <formula1>0</formula1>
      <formula2>1500</formula2>
    </dataValidation>
  </dataValidations>
  <pageMargins left="0.7" right="0.7" top="0.75" bottom="0.75" header="0.3" footer="0.3"/>
  <pageSetup paperSize="9" scale="50" orientation="portrait" r:id="rId1"/>
  <colBreaks count="2" manualBreakCount="2">
    <brk id="2" max="80" man="1"/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SICI(2)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2018-04-04T10:17:00Z</dcterms:created>
  <dcterms:modified xsi:type="dcterms:W3CDTF">2018-04-04T10:17:13Z</dcterms:modified>
</cp:coreProperties>
</file>